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71052\Desktop\Attach CalPA 001 test\"/>
    </mc:Choice>
  </mc:AlternateContent>
  <bookViews>
    <workbookView xWindow="0" yWindow="0" windowWidth="19200" windowHeight="11595"/>
  </bookViews>
  <sheets>
    <sheet name="Summary Char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6" i="3"/>
  <c r="E7" i="3"/>
  <c r="E8" i="3"/>
  <c r="E9" i="3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5" i="3"/>
  <c r="E16" i="3"/>
  <c r="E17" i="3"/>
  <c r="G17" i="3" s="1"/>
  <c r="E18" i="3"/>
  <c r="G18" i="3" s="1"/>
  <c r="E6" i="3"/>
  <c r="G6" i="3" s="1"/>
  <c r="G7" i="3"/>
  <c r="G8" i="3"/>
  <c r="G15" i="3"/>
  <c r="G16" i="3"/>
  <c r="D19" i="3" l="1"/>
  <c r="E19" i="3"/>
  <c r="F14" i="3" s="1"/>
  <c r="F8" i="3"/>
  <c r="F9" i="3"/>
  <c r="F10" i="3"/>
  <c r="F15" i="3"/>
  <c r="F11" i="3"/>
  <c r="F7" i="3"/>
  <c r="F13" i="3"/>
  <c r="G19" i="3"/>
  <c r="F12" i="3"/>
  <c r="F16" i="3" l="1"/>
  <c r="F6" i="3"/>
</calcChain>
</file>

<file path=xl/sharedStrings.xml><?xml version="1.0" encoding="utf-8"?>
<sst xmlns="http://schemas.openxmlformats.org/spreadsheetml/2006/main" count="37" uniqueCount="25">
  <si>
    <t>TOTAL</t>
  </si>
  <si>
    <t>ANIMALS</t>
  </si>
  <si>
    <t>WEATHER/WIND</t>
  </si>
  <si>
    <t>PLANNED</t>
  </si>
  <si>
    <t>LOSS OF SUPPLY</t>
  </si>
  <si>
    <t>EQUIPMENT DETERIORATION/FAILURE</t>
  </si>
  <si>
    <t>ENVIRONMENT</t>
  </si>
  <si>
    <t>NOT CLASSIFIABLE</t>
  </si>
  <si>
    <t>OPERATIONAL</t>
  </si>
  <si>
    <t>TREE-NONPREVENTABLE</t>
  </si>
  <si>
    <t>LIGHTNING</t>
  </si>
  <si>
    <t>NON-UTILITY CAUSE</t>
  </si>
  <si>
    <t>EQUIPMENT MIS-OPERATION</t>
  </si>
  <si>
    <t>VEGETATION</t>
  </si>
  <si>
    <t>YES</t>
  </si>
  <si>
    <t>N/A</t>
  </si>
  <si>
    <t>Outage Cause Codes</t>
  </si>
  <si>
    <t>2011-2018 TOTAL</t>
  </si>
  <si>
    <t>PacifiCorp California Wildfire Risk Mitigation Plan, Risk Analysis Work Papers</t>
  </si>
  <si>
    <t>Potential Ignition Source?</t>
  </si>
  <si>
    <t>2014-2018 TOTAL</t>
  </si>
  <si>
    <t>#/yr 
(2014-2018)</t>
  </si>
  <si>
    <t>% of 5-yr TOTAL 
(potential ignition Source ONLY)</t>
  </si>
  <si>
    <t>Potential Outage Events During Fire Season Summary Table</t>
  </si>
  <si>
    <t>NO - NOT IN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</si>
</sst>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Distribution of Fire Threat Outage Events During Fire</a:t>
            </a:r>
          </a:p>
          <a:p>
            <a:pPr>
              <a:defRPr/>
            </a:pPr>
            <a:r>
              <a:rPr lang="en-US"/>
              <a:t>Season by Cause Category 2011-2018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Chart'!$H$5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Chart'!$H$6:$H$19</c15:sqref>
                  </c15:fullRef>
                </c:ext>
              </c:extLst>
              <c:f>('Summary Chart'!$H$6:$H$15,'Summary Chart'!$H$18:$H$19)</c:f>
              <c:numCache>
                <c:formatCode>#,##0</c:formatCode>
                <c:ptCount val="12"/>
                <c:pt idx="0">
                  <c:v>290</c:v>
                </c:pt>
                <c:pt idx="1">
                  <c:v>172</c:v>
                </c:pt>
                <c:pt idx="2">
                  <c:v>32</c:v>
                </c:pt>
                <c:pt idx="3">
                  <c:v>60</c:v>
                </c:pt>
                <c:pt idx="4">
                  <c:v>36</c:v>
                </c:pt>
                <c:pt idx="5">
                  <c:v>46</c:v>
                </c:pt>
                <c:pt idx="6">
                  <c:v>6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76</c:v>
                </c:pt>
                <c:pt idx="11">
                  <c:v>650</c:v>
                </c:pt>
              </c:numCache>
            </c:numRef>
          </c:val>
        </c:ser>
        <c:ser>
          <c:idx val="1"/>
          <c:order val="1"/>
          <c:tx>
            <c:strRef>
              <c:f>'Summary Chart'!$I$5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Chart'!$I$6:$I$19</c15:sqref>
                  </c15:fullRef>
                </c:ext>
              </c:extLst>
              <c:f>('Summary Chart'!$I$6:$I$15,'Summary Chart'!$I$18:$I$19)</c:f>
              <c:numCache>
                <c:formatCode>#,##0</c:formatCode>
                <c:ptCount val="12"/>
                <c:pt idx="0">
                  <c:v>322</c:v>
                </c:pt>
                <c:pt idx="1">
                  <c:v>120</c:v>
                </c:pt>
                <c:pt idx="2">
                  <c:v>24</c:v>
                </c:pt>
                <c:pt idx="3">
                  <c:v>76</c:v>
                </c:pt>
                <c:pt idx="4">
                  <c:v>28</c:v>
                </c:pt>
                <c:pt idx="5">
                  <c:v>46</c:v>
                </c:pt>
                <c:pt idx="6">
                  <c:v>6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90</c:v>
                </c:pt>
                <c:pt idx="11">
                  <c:v>632</c:v>
                </c:pt>
              </c:numCache>
            </c:numRef>
          </c:val>
        </c:ser>
        <c:ser>
          <c:idx val="2"/>
          <c:order val="2"/>
          <c:tx>
            <c:strRef>
              <c:f>'Summary Chart'!$J$5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Chart'!$J$6:$J$19</c15:sqref>
                  </c15:fullRef>
                </c:ext>
              </c:extLst>
              <c:f>('Summary Chart'!$J$6:$J$15,'Summary Chart'!$J$18:$J$19)</c:f>
              <c:numCache>
                <c:formatCode>#,##0</c:formatCode>
                <c:ptCount val="12"/>
                <c:pt idx="0">
                  <c:v>354</c:v>
                </c:pt>
                <c:pt idx="1">
                  <c:v>134</c:v>
                </c:pt>
                <c:pt idx="2">
                  <c:v>110</c:v>
                </c:pt>
                <c:pt idx="3">
                  <c:v>42</c:v>
                </c:pt>
                <c:pt idx="4">
                  <c:v>74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148</c:v>
                </c:pt>
                <c:pt idx="11">
                  <c:v>754</c:v>
                </c:pt>
              </c:numCache>
            </c:numRef>
          </c:val>
        </c:ser>
        <c:ser>
          <c:idx val="3"/>
          <c:order val="3"/>
          <c:tx>
            <c:strRef>
              <c:f>'Summary Chart'!$K$5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Chart'!$K$6:$K$19</c15:sqref>
                  </c15:fullRef>
                </c:ext>
              </c:extLst>
              <c:f>('Summary Chart'!$K$6:$K$15,'Summary Chart'!$K$18:$K$19)</c:f>
              <c:numCache>
                <c:formatCode>#,##0</c:formatCode>
                <c:ptCount val="12"/>
                <c:pt idx="0">
                  <c:v>386</c:v>
                </c:pt>
                <c:pt idx="1">
                  <c:v>116</c:v>
                </c:pt>
                <c:pt idx="2">
                  <c:v>100</c:v>
                </c:pt>
                <c:pt idx="3">
                  <c:v>48</c:v>
                </c:pt>
                <c:pt idx="4">
                  <c:v>52</c:v>
                </c:pt>
                <c:pt idx="5">
                  <c:v>46</c:v>
                </c:pt>
                <c:pt idx="6">
                  <c:v>20</c:v>
                </c:pt>
                <c:pt idx="7">
                  <c:v>8</c:v>
                </c:pt>
                <c:pt idx="8">
                  <c:v>2</c:v>
                </c:pt>
                <c:pt idx="9">
                  <c:v>0</c:v>
                </c:pt>
                <c:pt idx="10">
                  <c:v>40</c:v>
                </c:pt>
                <c:pt idx="11">
                  <c:v>778</c:v>
                </c:pt>
              </c:numCache>
            </c:numRef>
          </c:val>
        </c:ser>
        <c:ser>
          <c:idx val="4"/>
          <c:order val="4"/>
          <c:tx>
            <c:strRef>
              <c:f>'Summary Chart'!$L$5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Chart'!$L$6:$L$19</c15:sqref>
                  </c15:fullRef>
                </c:ext>
              </c:extLst>
              <c:f>('Summary Chart'!$L$6:$L$15,'Summary Chart'!$L$18:$L$19)</c:f>
              <c:numCache>
                <c:formatCode>#,##0</c:formatCode>
                <c:ptCount val="12"/>
                <c:pt idx="0">
                  <c:v>338</c:v>
                </c:pt>
                <c:pt idx="1">
                  <c:v>104</c:v>
                </c:pt>
                <c:pt idx="2">
                  <c:v>152</c:v>
                </c:pt>
                <c:pt idx="3">
                  <c:v>68</c:v>
                </c:pt>
                <c:pt idx="4">
                  <c:v>46</c:v>
                </c:pt>
                <c:pt idx="5">
                  <c:v>26</c:v>
                </c:pt>
                <c:pt idx="6">
                  <c:v>8</c:v>
                </c:pt>
                <c:pt idx="7">
                  <c:v>10</c:v>
                </c:pt>
                <c:pt idx="8">
                  <c:v>2</c:v>
                </c:pt>
                <c:pt idx="9">
                  <c:v>0</c:v>
                </c:pt>
                <c:pt idx="10">
                  <c:v>150</c:v>
                </c:pt>
                <c:pt idx="11">
                  <c:v>754</c:v>
                </c:pt>
              </c:numCache>
            </c:numRef>
          </c:val>
        </c:ser>
        <c:ser>
          <c:idx val="5"/>
          <c:order val="5"/>
          <c:tx>
            <c:strRef>
              <c:f>'Summary Chart'!$M$5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Chart'!$M$6:$M$19</c15:sqref>
                  </c15:fullRef>
                </c:ext>
              </c:extLst>
              <c:f>('Summary Chart'!$M$6:$M$15,'Summary Chart'!$M$18:$M$19)</c:f>
              <c:numCache>
                <c:formatCode>#,##0</c:formatCode>
                <c:ptCount val="12"/>
                <c:pt idx="0">
                  <c:v>218</c:v>
                </c:pt>
                <c:pt idx="1">
                  <c:v>66</c:v>
                </c:pt>
                <c:pt idx="2">
                  <c:v>4</c:v>
                </c:pt>
                <c:pt idx="3">
                  <c:v>34</c:v>
                </c:pt>
                <c:pt idx="4">
                  <c:v>26</c:v>
                </c:pt>
                <c:pt idx="5">
                  <c:v>16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370</c:v>
                </c:pt>
              </c:numCache>
            </c:numRef>
          </c:val>
        </c:ser>
        <c:ser>
          <c:idx val="6"/>
          <c:order val="6"/>
          <c:tx>
            <c:strRef>
              <c:f>'Summary Chart'!$N$5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Chart'!$N$6:$N$19</c15:sqref>
                  </c15:fullRef>
                </c:ext>
              </c:extLst>
              <c:f>('Summary Chart'!$N$6:$N$15,'Summary Chart'!$N$18:$N$19)</c:f>
              <c:numCache>
                <c:formatCode>#,##0</c:formatCode>
                <c:ptCount val="12"/>
                <c:pt idx="0">
                  <c:v>310</c:v>
                </c:pt>
                <c:pt idx="1">
                  <c:v>68</c:v>
                </c:pt>
                <c:pt idx="2">
                  <c:v>76</c:v>
                </c:pt>
                <c:pt idx="3">
                  <c:v>36</c:v>
                </c:pt>
                <c:pt idx="4">
                  <c:v>30</c:v>
                </c:pt>
                <c:pt idx="5">
                  <c:v>20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148</c:v>
                </c:pt>
                <c:pt idx="11">
                  <c:v>548</c:v>
                </c:pt>
              </c:numCache>
            </c:numRef>
          </c:val>
        </c:ser>
        <c:ser>
          <c:idx val="7"/>
          <c:order val="7"/>
          <c:tx>
            <c:strRef>
              <c:f>'Summary Chart'!$O$5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'Summary Chart'!$B$6:$B$19</c15:sqref>
                  </c15:fullRef>
                </c:ext>
              </c:extLst>
              <c:f>('Summary Chart'!$B$6:$B$15,'Summary Chart'!$B$18:$B$19)</c:f>
              <c:strCache>
                <c:ptCount val="12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LOSS OF SUPPLY</c:v>
                </c:pt>
                <c:pt idx="11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'Summary Chart'!$O$6:$O$19</c15:sqref>
                  </c15:fullRef>
                </c:ext>
              </c:extLst>
              <c:f>('Summary Chart'!$O$6:$O$15,'Summary Chart'!$O$18:$O$19)</c:f>
              <c:numCache>
                <c:formatCode>#,##0</c:formatCode>
                <c:ptCount val="12"/>
                <c:pt idx="0">
                  <c:v>244</c:v>
                </c:pt>
                <c:pt idx="1">
                  <c:v>98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34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110</c:v>
                </c:pt>
                <c:pt idx="11">
                  <c:v>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0406112"/>
        <c:axId val="382207360"/>
      </c:barChart>
      <c:catAx>
        <c:axId val="3804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07360"/>
        <c:crosses val="autoZero"/>
        <c:auto val="1"/>
        <c:lblAlgn val="ctr"/>
        <c:lblOffset val="100"/>
        <c:noMultiLvlLbl val="0"/>
      </c:catAx>
      <c:valAx>
        <c:axId val="38220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40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Distribution of Fire Threat Outage Events During Fire</a:t>
            </a:r>
          </a:p>
          <a:p>
            <a:pPr>
              <a:defRPr/>
            </a:pPr>
            <a:r>
              <a:rPr lang="en-US"/>
              <a:t>Season by Cause Category 2011-2018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'Summary Chart'!$B$6</c:f>
              <c:strCache>
                <c:ptCount val="1"/>
                <c:pt idx="0">
                  <c:v>EQUIPMENT DETERIORATION/FAILURE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Chart'!$H$6:$O$6</c:f>
              <c:numCache>
                <c:formatCode>#,##0</c:formatCode>
                <c:ptCount val="8"/>
                <c:pt idx="0">
                  <c:v>290</c:v>
                </c:pt>
                <c:pt idx="1">
                  <c:v>322</c:v>
                </c:pt>
                <c:pt idx="2">
                  <c:v>354</c:v>
                </c:pt>
                <c:pt idx="3">
                  <c:v>386</c:v>
                </c:pt>
                <c:pt idx="4">
                  <c:v>338</c:v>
                </c:pt>
                <c:pt idx="5">
                  <c:v>218</c:v>
                </c:pt>
                <c:pt idx="6">
                  <c:v>310</c:v>
                </c:pt>
                <c:pt idx="7">
                  <c:v>244</c:v>
                </c:pt>
              </c:numCache>
            </c:numRef>
          </c:val>
        </c:ser>
        <c:ser>
          <c:idx val="2"/>
          <c:order val="2"/>
          <c:tx>
            <c:strRef>
              <c:f>'Summary Chart'!$B$7</c:f>
              <c:strCache>
                <c:ptCount val="1"/>
                <c:pt idx="0">
                  <c:v>NOT CLASSIFIABLE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Chart'!$H$7:$O$7</c:f>
              <c:numCache>
                <c:formatCode>#,##0</c:formatCode>
                <c:ptCount val="8"/>
                <c:pt idx="0">
                  <c:v>172</c:v>
                </c:pt>
                <c:pt idx="1">
                  <c:v>120</c:v>
                </c:pt>
                <c:pt idx="2">
                  <c:v>134</c:v>
                </c:pt>
                <c:pt idx="3">
                  <c:v>116</c:v>
                </c:pt>
                <c:pt idx="4">
                  <c:v>104</c:v>
                </c:pt>
                <c:pt idx="5">
                  <c:v>66</c:v>
                </c:pt>
                <c:pt idx="6">
                  <c:v>68</c:v>
                </c:pt>
                <c:pt idx="7">
                  <c:v>98</c:v>
                </c:pt>
              </c:numCache>
            </c:numRef>
          </c:val>
        </c:ser>
        <c:ser>
          <c:idx val="3"/>
          <c:order val="3"/>
          <c:tx>
            <c:strRef>
              <c:f>'Summary Chart'!$B$8</c:f>
              <c:strCache>
                <c:ptCount val="1"/>
                <c:pt idx="0">
                  <c:v>WEATHER/WIND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Chart'!$H$8:$O$8</c:f>
              <c:numCache>
                <c:formatCode>#,##0</c:formatCode>
                <c:ptCount val="8"/>
                <c:pt idx="0">
                  <c:v>32</c:v>
                </c:pt>
                <c:pt idx="1">
                  <c:v>24</c:v>
                </c:pt>
                <c:pt idx="2">
                  <c:v>110</c:v>
                </c:pt>
                <c:pt idx="3">
                  <c:v>100</c:v>
                </c:pt>
                <c:pt idx="4">
                  <c:v>152</c:v>
                </c:pt>
                <c:pt idx="5">
                  <c:v>4</c:v>
                </c:pt>
                <c:pt idx="6">
                  <c:v>76</c:v>
                </c:pt>
                <c:pt idx="7">
                  <c:v>36</c:v>
                </c:pt>
              </c:numCache>
            </c:numRef>
          </c:val>
        </c:ser>
        <c:ser>
          <c:idx val="4"/>
          <c:order val="4"/>
          <c:tx>
            <c:strRef>
              <c:f>'Summary Chart'!$B$9</c:f>
              <c:strCache>
                <c:ptCount val="1"/>
                <c:pt idx="0">
                  <c:v>ANIMALS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Chart'!$H$9:$O$9</c:f>
              <c:numCache>
                <c:formatCode>#,##0</c:formatCode>
                <c:ptCount val="8"/>
                <c:pt idx="0">
                  <c:v>60</c:v>
                </c:pt>
                <c:pt idx="1">
                  <c:v>76</c:v>
                </c:pt>
                <c:pt idx="2">
                  <c:v>42</c:v>
                </c:pt>
                <c:pt idx="3">
                  <c:v>48</c:v>
                </c:pt>
                <c:pt idx="4">
                  <c:v>68</c:v>
                </c:pt>
                <c:pt idx="5">
                  <c:v>34</c:v>
                </c:pt>
                <c:pt idx="6">
                  <c:v>36</c:v>
                </c:pt>
                <c:pt idx="7">
                  <c:v>38</c:v>
                </c:pt>
              </c:numCache>
            </c:numRef>
          </c:val>
        </c:ser>
        <c:ser>
          <c:idx val="5"/>
          <c:order val="5"/>
          <c:tx>
            <c:strRef>
              <c:f>'Summary Chart'!$B$10</c:f>
              <c:strCache>
                <c:ptCount val="1"/>
                <c:pt idx="0">
                  <c:v>TREE-NONPREVENTABLE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Chart'!$H$10:$O$10</c:f>
              <c:numCache>
                <c:formatCode>#,##0</c:formatCode>
                <c:ptCount val="8"/>
                <c:pt idx="0">
                  <c:v>36</c:v>
                </c:pt>
                <c:pt idx="1">
                  <c:v>28</c:v>
                </c:pt>
                <c:pt idx="2">
                  <c:v>74</c:v>
                </c:pt>
                <c:pt idx="3">
                  <c:v>52</c:v>
                </c:pt>
                <c:pt idx="4">
                  <c:v>46</c:v>
                </c:pt>
                <c:pt idx="5">
                  <c:v>26</c:v>
                </c:pt>
                <c:pt idx="6">
                  <c:v>30</c:v>
                </c:pt>
                <c:pt idx="7">
                  <c:v>40</c:v>
                </c:pt>
              </c:numCache>
            </c:numRef>
          </c:val>
        </c:ser>
        <c:ser>
          <c:idx val="6"/>
          <c:order val="6"/>
          <c:tx>
            <c:strRef>
              <c:f>'Summary Chart'!$B$11</c:f>
              <c:strCache>
                <c:ptCount val="1"/>
                <c:pt idx="0">
                  <c:v>NON-UTILITY CAUSE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Chart'!$H$11:$O$11</c:f>
              <c:numCache>
                <c:formatCode>#,##0</c:formatCode>
                <c:ptCount val="8"/>
                <c:pt idx="0">
                  <c:v>46</c:v>
                </c:pt>
                <c:pt idx="1">
                  <c:v>46</c:v>
                </c:pt>
                <c:pt idx="2">
                  <c:v>34</c:v>
                </c:pt>
                <c:pt idx="3">
                  <c:v>46</c:v>
                </c:pt>
                <c:pt idx="4">
                  <c:v>26</c:v>
                </c:pt>
                <c:pt idx="5">
                  <c:v>16</c:v>
                </c:pt>
                <c:pt idx="6">
                  <c:v>20</c:v>
                </c:pt>
                <c:pt idx="7">
                  <c:v>34</c:v>
                </c:pt>
              </c:numCache>
            </c:numRef>
          </c:val>
        </c:ser>
        <c:ser>
          <c:idx val="7"/>
          <c:order val="7"/>
          <c:tx>
            <c:strRef>
              <c:f>'Summary Chart'!$B$12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Chart'!$H$12:$O$12</c:f>
              <c:numCache>
                <c:formatCode>#,##0</c:formatCode>
                <c:ptCount val="8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20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10</c:v>
                </c:pt>
              </c:numCache>
            </c:numRef>
          </c:val>
        </c:ser>
        <c:ser>
          <c:idx val="8"/>
          <c:order val="8"/>
          <c:tx>
            <c:strRef>
              <c:f>'Summary Chart'!$B$13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Chart'!$H$13:$O$13</c:f>
              <c:numCache>
                <c:formatCode>#,##0</c:formatCode>
                <c:ptCount val="8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10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'Summary Chart'!$B$16</c:f>
              <c:strCache>
                <c:ptCount val="1"/>
                <c:pt idx="0">
                  <c:v>LIGHTNING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'Summary Chart'!$H$5:$O$5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'Summary Chart'!$H$16:$O$16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206184"/>
        <c:axId val="382212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'Summary Chart'!$B$5</c15:sqref>
                        </c15:formulaRef>
                      </c:ext>
                    </c:extLst>
                    <c:strCache>
                      <c:ptCount val="1"/>
                      <c:pt idx="0">
                        <c:v>Outage Cause Codes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'Summary Chart'!$H$5:$O$5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'Summary Chart'!$H$5:$O$5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Chart'!$B$14</c15:sqref>
                        </c15:formulaRef>
                      </c:ext>
                    </c:extLst>
                    <c:strCache>
                      <c:ptCount val="1"/>
                      <c:pt idx="0">
                        <c:v>VEGETATION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Chart'!$H$5:$O$5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Chart'!$H$14:$O$14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6</c:v>
                      </c:pt>
                      <c:pt idx="1">
                        <c:v>2</c:v>
                      </c:pt>
                      <c:pt idx="2">
                        <c:v>0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Chart'!$B$15</c15:sqref>
                        </c15:formulaRef>
                      </c:ext>
                    </c:extLst>
                    <c:strCache>
                      <c:ptCount val="1"/>
                      <c:pt idx="0">
                        <c:v>EQUIPMENT MIS-OPERATION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Chart'!$H$5:$O$5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Chart'!$H$15:$O$15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Chart'!$B$17</c15:sqref>
                        </c15:formulaRef>
                      </c:ext>
                    </c:extLst>
                    <c:strCache>
                      <c:ptCount val="1"/>
                      <c:pt idx="0">
                        <c:v>PLANNED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Chart'!$H$5:$O$5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Chart'!$H$17:$O$17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62</c:v>
                      </c:pt>
                      <c:pt idx="1">
                        <c:v>80</c:v>
                      </c:pt>
                      <c:pt idx="2">
                        <c:v>108</c:v>
                      </c:pt>
                      <c:pt idx="3">
                        <c:v>82</c:v>
                      </c:pt>
                      <c:pt idx="4">
                        <c:v>112</c:v>
                      </c:pt>
                      <c:pt idx="5">
                        <c:v>46</c:v>
                      </c:pt>
                      <c:pt idx="6">
                        <c:v>46</c:v>
                      </c:pt>
                      <c:pt idx="7">
                        <c:v>34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Chart'!$B$18</c15:sqref>
                        </c15:formulaRef>
                      </c:ext>
                    </c:extLst>
                    <c:strCache>
                      <c:ptCount val="1"/>
                      <c:pt idx="0">
                        <c:v>LOSS OF SUPPLY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Chart'!$H$5:$O$5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Chart'!$H$18:$O$18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76</c:v>
                      </c:pt>
                      <c:pt idx="1">
                        <c:v>90</c:v>
                      </c:pt>
                      <c:pt idx="2">
                        <c:v>148</c:v>
                      </c:pt>
                      <c:pt idx="3">
                        <c:v>40</c:v>
                      </c:pt>
                      <c:pt idx="4">
                        <c:v>150</c:v>
                      </c:pt>
                      <c:pt idx="5">
                        <c:v>18</c:v>
                      </c:pt>
                      <c:pt idx="6">
                        <c:v>148</c:v>
                      </c:pt>
                      <c:pt idx="7">
                        <c:v>110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Chart'!$B$19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Chart'!$H$5:$O$5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Chart'!$H$19:$O$19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650</c:v>
                      </c:pt>
                      <c:pt idx="1">
                        <c:v>632</c:v>
                      </c:pt>
                      <c:pt idx="2">
                        <c:v>754</c:v>
                      </c:pt>
                      <c:pt idx="3">
                        <c:v>778</c:v>
                      </c:pt>
                      <c:pt idx="4">
                        <c:v>754</c:v>
                      </c:pt>
                      <c:pt idx="5">
                        <c:v>370</c:v>
                      </c:pt>
                      <c:pt idx="6">
                        <c:v>548</c:v>
                      </c:pt>
                      <c:pt idx="7">
                        <c:v>502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8220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12064"/>
        <c:crosses val="autoZero"/>
        <c:auto val="1"/>
        <c:lblAlgn val="ctr"/>
        <c:lblOffset val="100"/>
        <c:noMultiLvlLbl val="0"/>
      </c:catAx>
      <c:valAx>
        <c:axId val="38221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20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2014-2018</a:t>
            </a:r>
            <a:r>
              <a:rPr lang="en-US" sz="1800" baseline="0"/>
              <a:t> Fire Threat Outage Events in CA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9.087719298245614E-2"/>
                  <c:y val="0.357683741216473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371460146429062E-3"/>
                  <c:y val="3.3232168042911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9720448518834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94028871391076E-2"/>
                  <c:y val="6.8738859341970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007563199336921E-3"/>
                  <c:y val="8.0779854540979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'Summary Chart'!$B$6:$B$16</c:f>
              <c:strCache>
                <c:ptCount val="11"/>
                <c:pt idx="0">
                  <c:v>EQUIPMENT DETERIORATION/FAILURE</c:v>
                </c:pt>
                <c:pt idx="1">
                  <c:v>NOT CLASSIFIABLE</c:v>
                </c:pt>
                <c:pt idx="2">
                  <c:v>WEATHER/WIND</c:v>
                </c:pt>
                <c:pt idx="3">
                  <c:v>ANIMALS</c:v>
                </c:pt>
                <c:pt idx="4">
                  <c:v>TREE-NONPREVENTABLE</c:v>
                </c:pt>
                <c:pt idx="5">
                  <c:v>NON-UTILITY CAUSE</c:v>
                </c:pt>
                <c:pt idx="6">
                  <c:v>ENVIRONMENT</c:v>
                </c:pt>
                <c:pt idx="7">
                  <c:v>OPERATIONAL</c:v>
                </c:pt>
                <c:pt idx="8">
                  <c:v>VEGETATION</c:v>
                </c:pt>
                <c:pt idx="9">
                  <c:v>EQUIPMENT MIS-OPERATION</c:v>
                </c:pt>
                <c:pt idx="10">
                  <c:v>LIGHTNING</c:v>
                </c:pt>
              </c:strCache>
            </c:strRef>
          </c:cat>
          <c:val>
            <c:numRef>
              <c:f>'Summary Chart'!$E$6:$E$16</c:f>
              <c:numCache>
                <c:formatCode>#,##0</c:formatCode>
                <c:ptCount val="11"/>
                <c:pt idx="0">
                  <c:v>1496</c:v>
                </c:pt>
                <c:pt idx="1">
                  <c:v>452</c:v>
                </c:pt>
                <c:pt idx="2">
                  <c:v>368</c:v>
                </c:pt>
                <c:pt idx="3">
                  <c:v>224</c:v>
                </c:pt>
                <c:pt idx="4">
                  <c:v>194</c:v>
                </c:pt>
                <c:pt idx="5">
                  <c:v>142</c:v>
                </c:pt>
                <c:pt idx="6">
                  <c:v>48</c:v>
                </c:pt>
                <c:pt idx="7">
                  <c:v>24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330691393838941"/>
          <c:y val="0.21612379957062897"/>
          <c:w val="0.27134220886862825"/>
          <c:h val="0.512649779621492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20</xdr:row>
      <xdr:rowOff>47625</xdr:rowOff>
    </xdr:from>
    <xdr:to>
      <xdr:col>4</xdr:col>
      <xdr:colOff>714376</xdr:colOff>
      <xdr:row>38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47626</xdr:colOff>
      <xdr:row>20</xdr:row>
      <xdr:rowOff>47625</xdr:rowOff>
    </xdr:from>
    <xdr:to>
      <xdr:col>11</xdr:col>
      <xdr:colOff>123826</xdr:colOff>
      <xdr:row>38</xdr:row>
      <xdr:rowOff>161925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41</xdr:row>
      <xdr:rowOff>19050</xdr:rowOff>
    </xdr:from>
    <xdr:to>
      <xdr:col>5</xdr:col>
      <xdr:colOff>1047750</xdr:colOff>
      <xdr:row>59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workbookViewId="0">
      <selection activeCell="K51" sqref="K51"/>
    </sheetView>
  </sheetViews>
  <sheetFormatPr defaultRowHeight="15" x14ac:dyDescent="0.25"/>
  <cols>
    <col min="1" max="1" width="2.42578125" customWidth="1"/>
    <col min="2" max="2" width="36.28515625" customWidth="1"/>
    <col min="3" max="3" width="14.28515625" customWidth="1"/>
    <col min="4" max="4" width="11.5703125" customWidth="1"/>
    <col min="5" max="5" width="11.85546875" customWidth="1"/>
    <col min="6" max="6" width="18.5703125" customWidth="1"/>
    <col min="7" max="7" width="12.5703125" customWidth="1"/>
    <col min="8" max="15" width="10.140625" customWidth="1"/>
    <col min="16" max="16" width="9.140625" style="10"/>
  </cols>
  <sheetData>
    <row r="1" spans="2:16" ht="21" x14ac:dyDescent="0.35">
      <c r="B1" s="13" t="s">
        <v>18</v>
      </c>
    </row>
    <row r="3" spans="2:16" x14ac:dyDescent="0.25">
      <c r="B3" t="s">
        <v>23</v>
      </c>
    </row>
    <row r="4" spans="2:16" ht="9.75" customHeight="1" x14ac:dyDescent="0.25"/>
    <row r="5" spans="2:16" s="18" customFormat="1" ht="45" x14ac:dyDescent="0.25">
      <c r="B5" s="14" t="s">
        <v>16</v>
      </c>
      <c r="C5" s="15" t="s">
        <v>19</v>
      </c>
      <c r="D5" s="15" t="s">
        <v>17</v>
      </c>
      <c r="E5" s="15" t="s">
        <v>20</v>
      </c>
      <c r="F5" s="15" t="s">
        <v>22</v>
      </c>
      <c r="G5" s="15" t="s">
        <v>21</v>
      </c>
      <c r="H5" s="16">
        <v>2011</v>
      </c>
      <c r="I5" s="16">
        <v>2012</v>
      </c>
      <c r="J5" s="16">
        <v>2013</v>
      </c>
      <c r="K5" s="15">
        <v>2014</v>
      </c>
      <c r="L5" s="15">
        <v>2015</v>
      </c>
      <c r="M5" s="15">
        <v>2016</v>
      </c>
      <c r="N5" s="15">
        <v>2017</v>
      </c>
      <c r="O5" s="15">
        <v>2018</v>
      </c>
      <c r="P5" s="17"/>
    </row>
    <row r="6" spans="2:16" x14ac:dyDescent="0.25">
      <c r="B6" s="1" t="s">
        <v>5</v>
      </c>
      <c r="C6" s="2" t="s">
        <v>14</v>
      </c>
      <c r="D6" s="3">
        <f>SUM(H6:O6)</f>
        <v>2462</v>
      </c>
      <c r="E6" s="3">
        <f>SUM(K6:O6)</f>
        <v>1496</v>
      </c>
      <c r="F6" s="4">
        <f>E6/$E$19</f>
        <v>0.50677506775067749</v>
      </c>
      <c r="G6" s="3">
        <f>E6/5</f>
        <v>299.2</v>
      </c>
      <c r="H6" s="3">
        <v>290</v>
      </c>
      <c r="I6" s="3">
        <v>322</v>
      </c>
      <c r="J6" s="3">
        <v>354</v>
      </c>
      <c r="K6" s="3">
        <v>386</v>
      </c>
      <c r="L6" s="3">
        <v>338</v>
      </c>
      <c r="M6" s="3">
        <v>218</v>
      </c>
      <c r="N6" s="3">
        <v>310</v>
      </c>
      <c r="O6" s="3">
        <v>244</v>
      </c>
      <c r="P6" s="9"/>
    </row>
    <row r="7" spans="2:16" x14ac:dyDescent="0.25">
      <c r="B7" s="1" t="s">
        <v>7</v>
      </c>
      <c r="C7" s="2" t="s">
        <v>14</v>
      </c>
      <c r="D7" s="3">
        <f t="shared" ref="D7:D18" si="0">SUM(H7:O7)</f>
        <v>878</v>
      </c>
      <c r="E7" s="3">
        <f t="shared" ref="E7:E18" si="1">SUM(K7:O7)</f>
        <v>452</v>
      </c>
      <c r="F7" s="4">
        <f t="shared" ref="F7:F16" si="2">E7/$E$19</f>
        <v>0.15311653116531165</v>
      </c>
      <c r="G7" s="3">
        <f t="shared" ref="G7:G19" si="3">E7/5</f>
        <v>90.4</v>
      </c>
      <c r="H7" s="3">
        <v>172</v>
      </c>
      <c r="I7" s="3">
        <v>120</v>
      </c>
      <c r="J7" s="3">
        <v>134</v>
      </c>
      <c r="K7" s="3">
        <v>116</v>
      </c>
      <c r="L7" s="3">
        <v>104</v>
      </c>
      <c r="M7" s="3">
        <v>66</v>
      </c>
      <c r="N7" s="3">
        <v>68</v>
      </c>
      <c r="O7" s="3">
        <v>98</v>
      </c>
      <c r="P7" s="9"/>
    </row>
    <row r="8" spans="2:16" x14ac:dyDescent="0.25">
      <c r="B8" s="1" t="s">
        <v>2</v>
      </c>
      <c r="C8" s="2" t="s">
        <v>14</v>
      </c>
      <c r="D8" s="3">
        <f t="shared" si="0"/>
        <v>534</v>
      </c>
      <c r="E8" s="3">
        <f t="shared" si="1"/>
        <v>368</v>
      </c>
      <c r="F8" s="4">
        <f t="shared" si="2"/>
        <v>0.12466124661246612</v>
      </c>
      <c r="G8" s="3">
        <f t="shared" si="3"/>
        <v>73.599999999999994</v>
      </c>
      <c r="H8" s="3">
        <v>32</v>
      </c>
      <c r="I8" s="3">
        <v>24</v>
      </c>
      <c r="J8" s="3">
        <v>110</v>
      </c>
      <c r="K8" s="3">
        <v>100</v>
      </c>
      <c r="L8" s="3">
        <v>152</v>
      </c>
      <c r="M8" s="3">
        <v>4</v>
      </c>
      <c r="N8" s="3">
        <v>76</v>
      </c>
      <c r="O8" s="3">
        <v>36</v>
      </c>
      <c r="P8" s="9"/>
    </row>
    <row r="9" spans="2:16" x14ac:dyDescent="0.25">
      <c r="B9" s="1" t="s">
        <v>1</v>
      </c>
      <c r="C9" s="2" t="s">
        <v>14</v>
      </c>
      <c r="D9" s="3">
        <f t="shared" si="0"/>
        <v>402</v>
      </c>
      <c r="E9" s="3">
        <f t="shared" si="1"/>
        <v>224</v>
      </c>
      <c r="F9" s="4">
        <f t="shared" si="2"/>
        <v>7.5880758807588072E-2</v>
      </c>
      <c r="G9" s="3">
        <f t="shared" si="3"/>
        <v>44.8</v>
      </c>
      <c r="H9" s="3">
        <v>60</v>
      </c>
      <c r="I9" s="3">
        <v>76</v>
      </c>
      <c r="J9" s="3">
        <v>42</v>
      </c>
      <c r="K9" s="3">
        <v>48</v>
      </c>
      <c r="L9" s="3">
        <v>68</v>
      </c>
      <c r="M9" s="3">
        <v>34</v>
      </c>
      <c r="N9" s="3">
        <v>36</v>
      </c>
      <c r="O9" s="3">
        <v>38</v>
      </c>
      <c r="P9" s="9"/>
    </row>
    <row r="10" spans="2:16" x14ac:dyDescent="0.25">
      <c r="B10" s="1" t="s">
        <v>9</v>
      </c>
      <c r="C10" s="2" t="s">
        <v>14</v>
      </c>
      <c r="D10" s="3">
        <f t="shared" si="0"/>
        <v>332</v>
      </c>
      <c r="E10" s="3">
        <f t="shared" si="1"/>
        <v>194</v>
      </c>
      <c r="F10" s="4">
        <f t="shared" si="2"/>
        <v>6.5718157181571812E-2</v>
      </c>
      <c r="G10" s="3">
        <f t="shared" si="3"/>
        <v>38.799999999999997</v>
      </c>
      <c r="H10" s="3">
        <v>36</v>
      </c>
      <c r="I10" s="3">
        <v>28</v>
      </c>
      <c r="J10" s="3">
        <v>74</v>
      </c>
      <c r="K10" s="3">
        <v>52</v>
      </c>
      <c r="L10" s="3">
        <v>46</v>
      </c>
      <c r="M10" s="3">
        <v>26</v>
      </c>
      <c r="N10" s="3">
        <v>30</v>
      </c>
      <c r="O10" s="3">
        <v>40</v>
      </c>
      <c r="P10" s="9"/>
    </row>
    <row r="11" spans="2:16" x14ac:dyDescent="0.25">
      <c r="B11" s="1" t="s">
        <v>11</v>
      </c>
      <c r="C11" s="2" t="s">
        <v>14</v>
      </c>
      <c r="D11" s="3">
        <f t="shared" si="0"/>
        <v>268</v>
      </c>
      <c r="E11" s="3">
        <f t="shared" si="1"/>
        <v>142</v>
      </c>
      <c r="F11" s="4">
        <f t="shared" si="2"/>
        <v>4.8102981029810296E-2</v>
      </c>
      <c r="G11" s="3">
        <f t="shared" si="3"/>
        <v>28.4</v>
      </c>
      <c r="H11" s="3">
        <v>46</v>
      </c>
      <c r="I11" s="3">
        <v>46</v>
      </c>
      <c r="J11" s="3">
        <v>34</v>
      </c>
      <c r="K11" s="3">
        <v>46</v>
      </c>
      <c r="L11" s="3">
        <v>26</v>
      </c>
      <c r="M11" s="3">
        <v>16</v>
      </c>
      <c r="N11" s="3">
        <v>20</v>
      </c>
      <c r="O11" s="3">
        <v>34</v>
      </c>
      <c r="P11" s="9"/>
    </row>
    <row r="12" spans="2:16" x14ac:dyDescent="0.25">
      <c r="B12" s="1" t="s">
        <v>6</v>
      </c>
      <c r="C12" s="2" t="s">
        <v>14</v>
      </c>
      <c r="D12" s="3">
        <f t="shared" si="0"/>
        <v>64</v>
      </c>
      <c r="E12" s="3">
        <f t="shared" si="1"/>
        <v>48</v>
      </c>
      <c r="F12" s="4">
        <f t="shared" si="2"/>
        <v>1.6260162601626018E-2</v>
      </c>
      <c r="G12" s="3">
        <f t="shared" si="3"/>
        <v>9.6</v>
      </c>
      <c r="H12" s="3">
        <v>6</v>
      </c>
      <c r="I12" s="3">
        <v>6</v>
      </c>
      <c r="J12" s="3">
        <v>4</v>
      </c>
      <c r="K12" s="3">
        <v>20</v>
      </c>
      <c r="L12" s="3">
        <v>8</v>
      </c>
      <c r="M12" s="3">
        <v>6</v>
      </c>
      <c r="N12" s="3">
        <v>4</v>
      </c>
      <c r="O12" s="3">
        <v>10</v>
      </c>
      <c r="P12" s="9"/>
    </row>
    <row r="13" spans="2:16" x14ac:dyDescent="0.25">
      <c r="B13" s="1" t="s">
        <v>8</v>
      </c>
      <c r="C13" s="2" t="s">
        <v>14</v>
      </c>
      <c r="D13" s="3">
        <f t="shared" si="0"/>
        <v>36</v>
      </c>
      <c r="E13" s="3">
        <f t="shared" si="1"/>
        <v>24</v>
      </c>
      <c r="F13" s="4">
        <f t="shared" si="2"/>
        <v>8.130081300813009E-3</v>
      </c>
      <c r="G13" s="3">
        <f t="shared" si="3"/>
        <v>4.8</v>
      </c>
      <c r="H13" s="3">
        <v>2</v>
      </c>
      <c r="I13" s="3">
        <v>8</v>
      </c>
      <c r="J13" s="3">
        <v>2</v>
      </c>
      <c r="K13" s="3">
        <v>8</v>
      </c>
      <c r="L13" s="3">
        <v>10</v>
      </c>
      <c r="M13" s="3">
        <v>0</v>
      </c>
      <c r="N13" s="3">
        <v>4</v>
      </c>
      <c r="O13" s="3">
        <v>2</v>
      </c>
      <c r="P13" s="9"/>
    </row>
    <row r="14" spans="2:16" x14ac:dyDescent="0.25">
      <c r="B14" s="1" t="s">
        <v>13</v>
      </c>
      <c r="C14" s="2" t="s">
        <v>14</v>
      </c>
      <c r="D14" s="3">
        <f t="shared" si="0"/>
        <v>12</v>
      </c>
      <c r="E14" s="3">
        <f t="shared" si="1"/>
        <v>4</v>
      </c>
      <c r="F14" s="4">
        <f t="shared" si="2"/>
        <v>1.3550135501355014E-3</v>
      </c>
      <c r="G14" s="3">
        <f t="shared" si="3"/>
        <v>0.8</v>
      </c>
      <c r="H14" s="3">
        <v>6</v>
      </c>
      <c r="I14" s="3">
        <v>2</v>
      </c>
      <c r="J14" s="3">
        <v>0</v>
      </c>
      <c r="K14" s="3">
        <v>2</v>
      </c>
      <c r="L14" s="3">
        <v>2</v>
      </c>
      <c r="M14" s="3">
        <v>0</v>
      </c>
      <c r="N14" s="3">
        <v>0</v>
      </c>
      <c r="O14" s="3">
        <v>0</v>
      </c>
      <c r="P14" s="9"/>
    </row>
    <row r="15" spans="2:16" x14ac:dyDescent="0.25">
      <c r="B15" s="1" t="s">
        <v>12</v>
      </c>
      <c r="C15" s="2" t="s">
        <v>14</v>
      </c>
      <c r="D15" s="3">
        <f t="shared" si="0"/>
        <v>0</v>
      </c>
      <c r="E15" s="3">
        <f t="shared" si="1"/>
        <v>0</v>
      </c>
      <c r="F15" s="4">
        <f t="shared" si="2"/>
        <v>0</v>
      </c>
      <c r="G15" s="3">
        <f t="shared" si="3"/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9"/>
    </row>
    <row r="16" spans="2:16" x14ac:dyDescent="0.25">
      <c r="B16" s="1" t="s">
        <v>10</v>
      </c>
      <c r="C16" s="2" t="s">
        <v>14</v>
      </c>
      <c r="D16" s="3">
        <f t="shared" si="0"/>
        <v>0</v>
      </c>
      <c r="E16" s="3">
        <f t="shared" si="1"/>
        <v>0</v>
      </c>
      <c r="F16" s="4">
        <f t="shared" si="2"/>
        <v>0</v>
      </c>
      <c r="G16" s="3">
        <f t="shared" si="3"/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9"/>
    </row>
    <row r="17" spans="2:16" x14ac:dyDescent="0.25">
      <c r="B17" s="1" t="s">
        <v>3</v>
      </c>
      <c r="C17" s="19" t="s">
        <v>24</v>
      </c>
      <c r="D17" s="3">
        <f t="shared" si="0"/>
        <v>570</v>
      </c>
      <c r="E17" s="3">
        <f t="shared" si="1"/>
        <v>320</v>
      </c>
      <c r="F17" s="4" t="s">
        <v>15</v>
      </c>
      <c r="G17" s="3">
        <f t="shared" si="3"/>
        <v>64</v>
      </c>
      <c r="H17" s="3">
        <v>62</v>
      </c>
      <c r="I17" s="3">
        <v>80</v>
      </c>
      <c r="J17" s="3">
        <v>108</v>
      </c>
      <c r="K17" s="3">
        <v>82</v>
      </c>
      <c r="L17" s="3">
        <v>112</v>
      </c>
      <c r="M17" s="3">
        <v>46</v>
      </c>
      <c r="N17" s="3">
        <v>46</v>
      </c>
      <c r="O17" s="3">
        <v>34</v>
      </c>
      <c r="P17" s="9"/>
    </row>
    <row r="18" spans="2:16" x14ac:dyDescent="0.25">
      <c r="B18" s="1" t="s">
        <v>4</v>
      </c>
      <c r="C18" s="19" t="s">
        <v>24</v>
      </c>
      <c r="D18" s="3">
        <f t="shared" si="0"/>
        <v>780</v>
      </c>
      <c r="E18" s="3">
        <f t="shared" si="1"/>
        <v>466</v>
      </c>
      <c r="F18" s="4" t="s">
        <v>15</v>
      </c>
      <c r="G18" s="3">
        <f t="shared" si="3"/>
        <v>93.2</v>
      </c>
      <c r="H18" s="3">
        <v>76</v>
      </c>
      <c r="I18" s="3">
        <v>90</v>
      </c>
      <c r="J18" s="3">
        <v>148</v>
      </c>
      <c r="K18" s="3">
        <v>40</v>
      </c>
      <c r="L18" s="3">
        <v>150</v>
      </c>
      <c r="M18" s="3">
        <v>18</v>
      </c>
      <c r="N18" s="3">
        <v>148</v>
      </c>
      <c r="O18" s="3">
        <v>110</v>
      </c>
      <c r="P18" s="9"/>
    </row>
    <row r="19" spans="2:16" x14ac:dyDescent="0.25">
      <c r="B19" s="6" t="s">
        <v>0</v>
      </c>
      <c r="C19" s="1"/>
      <c r="D19" s="7">
        <f>SUM(D6:D16)</f>
        <v>4988</v>
      </c>
      <c r="E19" s="7">
        <f>SUM(E6:E16)</f>
        <v>2952</v>
      </c>
      <c r="F19" s="8">
        <v>0.99999999999999989</v>
      </c>
      <c r="G19" s="3">
        <f t="shared" si="3"/>
        <v>590.4</v>
      </c>
      <c r="H19" s="7">
        <v>650</v>
      </c>
      <c r="I19" s="7">
        <v>632</v>
      </c>
      <c r="J19" s="7">
        <v>754</v>
      </c>
      <c r="K19" s="7">
        <v>778</v>
      </c>
      <c r="L19" s="7">
        <v>754</v>
      </c>
      <c r="M19" s="7">
        <v>370</v>
      </c>
      <c r="N19" s="7">
        <v>548</v>
      </c>
      <c r="O19" s="7">
        <v>502</v>
      </c>
      <c r="P19" s="9"/>
    </row>
    <row r="20" spans="2:16" ht="24.75" customHeight="1" x14ac:dyDescent="0.25">
      <c r="H20" s="11"/>
      <c r="I20" s="11"/>
      <c r="J20" s="11"/>
    </row>
    <row r="21" spans="2:16" x14ac:dyDescent="0.25">
      <c r="H21" s="5"/>
      <c r="I21" s="5"/>
      <c r="J21" s="5"/>
    </row>
    <row r="22" spans="2:16" x14ac:dyDescent="0.25">
      <c r="H22" s="5"/>
      <c r="I22" s="5"/>
      <c r="J22" s="5"/>
    </row>
    <row r="23" spans="2:16" x14ac:dyDescent="0.25">
      <c r="H23" s="5"/>
      <c r="I23" s="5"/>
      <c r="J23" s="5"/>
    </row>
    <row r="24" spans="2:16" x14ac:dyDescent="0.25">
      <c r="H24" s="5"/>
      <c r="I24" s="5"/>
      <c r="J24" s="5"/>
    </row>
    <row r="25" spans="2:16" x14ac:dyDescent="0.25">
      <c r="H25" s="12"/>
      <c r="I25" s="12"/>
      <c r="J25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Chart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McCluskey, Amy</dc:creator>
  <cp:lastModifiedBy>Watkins, Betsy</cp:lastModifiedBy>
  <dcterms:created xsi:type="dcterms:W3CDTF">2019-02-07T21:04:30Z</dcterms:created>
  <dcterms:modified xsi:type="dcterms:W3CDTF">2019-02-22T17:45:07Z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