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PacifiCorp2021IRPPAC/Shared Documents/2021 CEIP/CEIP Final/Workpapers/"/>
    </mc:Choice>
  </mc:AlternateContent>
  <xr:revisionPtr revIDLastSave="68" documentId="13_ncr:1_{053B7C31-19A3-4D6F-BB46-9BF96F0D26FA}" xr6:coauthVersionLast="46" xr6:coauthVersionMax="47" xr10:uidLastSave="{E1365721-82C7-4B5E-9399-B56600CE6A9C}"/>
  <bookViews>
    <workbookView xWindow="-28920" yWindow="-7170" windowWidth="29040" windowHeight="15840" tabRatio="799" activeTab="1" xr2:uid="{E8957EC8-6292-4E68-95DE-3C9D037356D6}"/>
  </bookViews>
  <sheets>
    <sheet name="Rev Req Compare" sheetId="10" r:id="rId1"/>
    <sheet name="CEIP Incre Costs_Alt. Portfolio" sheetId="4" r:id="rId2"/>
    <sheet name="P02-MM-CETA less P02-MM" sheetId="1" r:id="rId3"/>
    <sheet name="P02-MM-CETA-SC less P02-MM-SC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0" localSheetId="3">[1]Jan!#REF!</definedName>
    <definedName name="\0">[1]Jan!#REF!</definedName>
    <definedName name="\A" localSheetId="3">#REF!</definedName>
    <definedName name="\A">#REF!</definedName>
    <definedName name="\M" localSheetId="3">[1]Jan!#REF!</definedName>
    <definedName name="\M">[1]Jan!#REF!</definedName>
    <definedName name="\P" localSheetId="3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Top1" localSheetId="3">[1]Jan!#REF!</definedName>
    <definedName name="_________Top1">[1]Jan!#REF!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TOP1" localSheetId="3">[1]Jan!#REF!</definedName>
    <definedName name="________TOP1">[1]Jan!#REF!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MEN3" localSheetId="3">[1]Jan!#REF!</definedName>
    <definedName name="_______MEN3">[1]Jan!#REF!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MEN2" localSheetId="3">[1]Jan!#REF!</definedName>
    <definedName name="______MEN2">[1]Jan!#REF!</definedName>
    <definedName name="______MEN3" localSheetId="3">[1]Jan!#REF!</definedName>
    <definedName name="______MEN3">[1]Jan!#REF!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TOP1">[1]Jan!#REF!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MEN2">[1]Jan!#REF!</definedName>
    <definedName name="_____MEN3">[1]Jan!#REF!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TOP1">[1]Jan!#REF!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TOP1">[1]Jan!#REF!</definedName>
    <definedName name="___www1" hidden="1">{#N/A,#N/A,FALSE,"schA"}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OP1">[1]Jan!#REF!</definedName>
    <definedName name="__www1" hidden="1">{#N/A,#N/A,FALSE,"schA"}</definedName>
    <definedName name="_100_SUM" localSheetId="3">#REF!</definedName>
    <definedName name="_100_SUM">#REF!</definedName>
    <definedName name="_DAT1" localSheetId="3">#REF!</definedName>
    <definedName name="_DAT1">#REF!</definedName>
    <definedName name="_DAT10" localSheetId="3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xlnm._FilterDatabase" localSheetId="1" hidden="1">#REF!</definedName>
    <definedName name="_xlnm._FilterDatabase" hidden="1">#REF!</definedName>
    <definedName name="_idahoshr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hidden="1">#REF!</definedName>
    <definedName name="_MEN2">[1]Jan!#REF!</definedName>
    <definedName name="_MEN3">[1]Jan!#REF!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1" hidden="1">#REF!</definedName>
    <definedName name="_Sort" localSheetId="3" hidden="1">#REF!</definedName>
    <definedName name="_Sort" hidden="1">#REF!</definedName>
    <definedName name="_tab10" localSheetId="3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_x1" localSheetId="3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3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3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3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aa" hidden="1">{#N/A,#N/A,FALSE,"Loans";#N/A,#N/A,FALSE,"Program Costs";#N/A,#N/A,FALSE,"Measures";#N/A,#N/A,FALSE,"Net Lost Rev";#N/A,#N/A,FALSE,"Incentive"}</definedName>
    <definedName name="AAAAAAAAAA" hidden="1">{#N/A,#N/A,FALSE,"Loans";#N/A,#N/A,FALSE,"Program Costs";#N/A,#N/A,FALSE,"Measures";#N/A,#N/A,FALSE,"Net Lost Rev";#N/A,#N/A,FALSE,"Incentive"}</definedName>
    <definedName name="ABC" hidden="1">{#N/A,#N/A,FALSE,"Loans";#N/A,#N/A,FALSE,"Program Costs";#N/A,#N/A,FALSE,"Measures";#N/A,#N/A,FALSE,"Net Lost Rev";#N/A,#N/A,FALSE,"Incentive"}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able">[7]Variables!$AK$42:$AK$396</definedName>
    <definedName name="AcctTS0">[6]FuncStudy!$F$1380</definedName>
    <definedName name="ActualROR" localSheetId="3">#REF!</definedName>
    <definedName name="ActualROR">#REF!</definedName>
    <definedName name="Additions_by_Function_Project_State_Month">'[8]Apr 05 - Mar 06 Adds'!#REF!</definedName>
    <definedName name="Adjs2avg">[9]Inputs!$L$255:'[9]Inputs'!$T$505</definedName>
    <definedName name="Adjustment" localSheetId="3">#REF!</definedName>
    <definedName name="Adjustment">#REF!</definedName>
    <definedName name="aftertax_ror" localSheetId="3">[10]Utah!#REF!</definedName>
    <definedName name="aftertax_ror">[10]Utah!#REF!</definedName>
    <definedName name="Annual_WD">'[11]WD_WE_Aggreg end 0608'!$B$2:$O$49</definedName>
    <definedName name="Annual_WE">'[11]WD_WE_Aggreg end 0608'!$B$50:$O$97</definedName>
    <definedName name="anscount" hidden="1">1</definedName>
    <definedName name="APR">[1]Jan!#REF!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[9]UTCR!$AC$22:$AQ$108</definedName>
    <definedName name="AverageFuelCost" localSheetId="3">#REF!</definedName>
    <definedName name="AverageFuelCost">#REF!</definedName>
    <definedName name="AverageInput">[9]Inputs!$F$3:$I$1722</definedName>
    <definedName name="AvgFactorCopy" localSheetId="3">#REF!</definedName>
    <definedName name="AvgFactorCopy">#REF!</definedName>
    <definedName name="AvgFactors">[12]Factors!$B$3:$P$99</definedName>
    <definedName name="b" hidden="1">{#N/A,#N/A,FALSE,"Coversheet";#N/A,#N/A,FALSE,"QA"}</definedName>
    <definedName name="B1_Print" localSheetId="3">[13]Main!#REF!</definedName>
    <definedName name="B1_Print">[13]Main!#REF!</definedName>
    <definedName name="B2_Print" localSheetId="3">#REF!</definedName>
    <definedName name="B2_Print">#REF!</definedName>
    <definedName name="B3_Print" localSheetId="3">#REF!</definedName>
    <definedName name="B3_Print">#REF!</definedName>
    <definedName name="BBBBBBBBBBBBB" hidden="1">{#N/A,#N/A,FALSE,"Loans";#N/A,#N/A,FALSE,"Program Costs";#N/A,#N/A,FALSE,"Measures";#N/A,#N/A,FALSE,"Net Lost Rev";#N/A,#N/A,FALSE,"Incentive"}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" localSheetId="3">#REF!</definedName>
    <definedName name="Bottom">#REF!</definedName>
    <definedName name="budsum2" localSheetId="3">[14]Att1!#REF!</definedName>
    <definedName name="budsum2">[14]Att1!#REF!</definedName>
    <definedName name="bump" localSheetId="3">[10]Utah!#REF!</definedName>
    <definedName name="bump">[10]Utah!#REF!</definedName>
    <definedName name="Burn">[15]NPC!$E$590:$Q$615</definedName>
    <definedName name="C_">'[16]Other States WZAMRT98'!#REF!</definedName>
    <definedName name="CA_Net_Rate_Base" localSheetId="1">#REF!</definedName>
    <definedName name="CA_Net_Rate_Base" localSheetId="3">#REF!</definedName>
    <definedName name="CA_Net_Rate_Base">#REF!</definedName>
    <definedName name="CA_Operating_Revenue_For_Return" localSheetId="1">#REF!</definedName>
    <definedName name="CA_Operating_Revenue_For_Ret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RBON_LONG" localSheetId="3">#REF!</definedName>
    <definedName name="CARBON_LONG">#REF!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'[17]COS Factor Table'!$F$13:$O$13</definedName>
    <definedName name="Classification">[6]FuncStudy!$Y$91</definedName>
    <definedName name="COAL_RECEIVED" localSheetId="3">#REF!</definedName>
    <definedName name="COAL_RECEIVED">#REF!</definedName>
    <definedName name="COAL_SALES" localSheetId="3">#REF!</definedName>
    <definedName name="COAL_SAL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[10]Utah!#REF!</definedName>
    <definedName name="comm_cost">[10]Utah!#REF!</definedName>
    <definedName name="ContractTypeDol" localSheetId="3">#REF!</definedName>
    <definedName name="ContractTypeDol">#REF!</definedName>
    <definedName name="ContractTypeMWh" localSheetId="3">#REF!</definedName>
    <definedName name="ContractTypeMWh">#REF!</definedName>
    <definedName name="Controls">[18]Controls!$A$1:$I$543</definedName>
    <definedName name="Controls2013">[18]Controls2013!$A$8:$AP$762</definedName>
    <definedName name="Conversion">[19]Conversion!$A$2:$E$1253</definedName>
    <definedName name="copy" hidden="1">#REF!</definedName>
    <definedName name="COSAllocOptions">'[17]COS Allocation Options'!$D$3:$G$1277</definedName>
    <definedName name="COSFactors">'[17]COS Factor Table'!$A$15:$A$127</definedName>
    <definedName name="COSFactorTbl">'[17]COS Factor Table'!$F$15:$O$127</definedName>
    <definedName name="COSFacVal">[6]Inputs!$W$11</definedName>
    <definedName name="Cost" localSheetId="3">#REF!</definedName>
    <definedName name="Cost">#REF!</definedName>
    <definedName name="CustNames">[20]Codes!$F$1:$H$121</definedName>
    <definedName name="D_TWKSHT" localSheetId="3">#REF!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1" localSheetId="3">#REF!</definedName>
    <definedName name="DATA1">#REF!</definedName>
    <definedName name="DATA10" localSheetId="3">'[21]Carbon NBV'!#REF!</definedName>
    <definedName name="DATA10">'[21]Carbon NBV'!#REF!</definedName>
    <definedName name="DATA11" localSheetId="3">'[21]Carbon NBV'!#REF!</definedName>
    <definedName name="DATA11">'[21]Carbon NBV'!#REF!</definedName>
    <definedName name="DATA12">'[21]Carbon NBV'!$C$2:$C$7</definedName>
    <definedName name="DATA13">'[22]Intagible &amp; Leaseholds'!#REF!</definedName>
    <definedName name="DATA14">'[22]Intagible &amp; Leaseholds'!#REF!</definedName>
    <definedName name="DATA15">'[21]Carbon NBV'!#REF!</definedName>
    <definedName name="DATA16">'[21]Carbon NBV'!#REF!</definedName>
    <definedName name="DATA17">'[21]Carbon NBV'!#REF!</definedName>
    <definedName name="DATA18">'[23]390.1'!#REF!</definedName>
    <definedName name="DATA19">'[23]390.1'!#REF!</definedName>
    <definedName name="DATA2" localSheetId="3">#REF!</definedName>
    <definedName name="DATA2">#REF!</definedName>
    <definedName name="DATA20">'[23]390.1'!#REF!</definedName>
    <definedName name="DATA21">'[23]390.1'!#REF!</definedName>
    <definedName name="DATA22" localSheetId="3">#REF!</definedName>
    <definedName name="DATA22">#REF!</definedName>
    <definedName name="DATA23">'[23]390.1'!#REF!</definedName>
    <definedName name="DATA24">'[23]390.1'!#REF!</definedName>
    <definedName name="DATA3" localSheetId="3">#REF!</definedName>
    <definedName name="DATA3">#REF!</definedName>
    <definedName name="DATA4" localSheetId="3">#REF!</definedName>
    <definedName name="DATA4">#REF!</definedName>
    <definedName name="DATA5" localSheetId="3">#REF!</definedName>
    <definedName name="DATA5">#REF!</definedName>
    <definedName name="DATA6">#REF!</definedName>
    <definedName name="DATA7">#REF!</definedName>
    <definedName name="DATA8">'[21]Carbon NBV'!#REF!</definedName>
    <definedName name="DATA9">'[21]Carbon NBV'!#REF!</definedName>
    <definedName name="DataCheck_Base" localSheetId="3">#REF!</definedName>
    <definedName name="DataCheck_Base">#REF!</definedName>
    <definedName name="DataCheck_Delta" localSheetId="3">#REF!</definedName>
    <definedName name="DataCheck_Delta">#REF!</definedName>
    <definedName name="DataCheck_NPC" localSheetId="3">#REF!</definedName>
    <definedName name="DataCheck_NPC">#REF!</definedName>
    <definedName name="DATE" localSheetId="3">[24]Jan!#REF!</definedName>
    <definedName name="DATE">[24]Jan!#REF!</definedName>
    <definedName name="debt" localSheetId="3">[10]Utah!#REF!</definedName>
    <definedName name="debt">[10]Utah!#REF!</definedName>
    <definedName name="debt_cost" localSheetId="3">[10]Utah!#REF!</definedName>
    <definedName name="debt_cost">[10]Utah!#REF!</definedName>
    <definedName name="DebtCost" localSheetId="3">#REF!</definedName>
    <definedName name="DebtCost">#REF!</definedName>
    <definedName name="DEC" localSheetId="3">[1]Jan!#REF!</definedName>
    <definedName name="DEC">[1]Jan!#REF!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[25]Inputs!$D$9</definedName>
    <definedName name="Demand2">[6]Inputs!$D$10</definedName>
    <definedName name="DeprAcctCheck" localSheetId="3">#REF!</definedName>
    <definedName name="DeprAcctCheck">#REF!</definedName>
    <definedName name="DeprAdjCheck" localSheetId="3">#REF!</definedName>
    <definedName name="DeprAdjCheck">#REF!</definedName>
    <definedName name="DEPRAdjNumber" localSheetId="3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[18]TransmissionJune2013!$A$1:$S$11</definedName>
    <definedName name="DeprFactorCheck" localSheetId="3">#REF!</definedName>
    <definedName name="DeprFactorCheck">#REF!</definedName>
    <definedName name="DeprNumberSort" localSheetId="3">#REF!</definedName>
    <definedName name="DeprNumberSort">#REF!</definedName>
    <definedName name="DeprTypeCheck" localSheetId="3">#REF!</definedName>
    <definedName name="DeprTypeCheck">#REF!</definedName>
    <definedName name="DFIT" hidden="1">{#N/A,#N/A,FALSE,"Coversheet";#N/A,#N/A,FALSE,"QA"}</definedName>
    <definedName name="Dis">[6]FuncStudy!$Y$90</definedName>
    <definedName name="Discount_Rate">[26]Assumptions!$B$12</definedName>
    <definedName name="DisFac">'[6]Func Dist Factor Table'!$A$11:$G$25</definedName>
    <definedName name="DispatchSum">"GRID Thermal Generation!R2C1:R4C2"</definedName>
    <definedName name="DistFuncAllocOptions">#REF!</definedName>
    <definedName name="DistFuncFactors">'[17]Func Dist Factor Table'!$A$12:$A$25</definedName>
    <definedName name="DistFuncFactorTbl">'[17]Func Dist Factor Table'!$B$12:$F$25</definedName>
    <definedName name="DistFunctions">'[17]Func Dist Factor Table'!$B$11:$F$11</definedName>
    <definedName name="dsd" hidden="1">[5]Inputs!#REF!</definedName>
    <definedName name="DUDE" localSheetId="1" hidden="1">#REF!</definedName>
    <definedName name="DUDE" localSheetId="3" hidden="1">#REF!</definedName>
    <definedName name="DUDE" hidden="1">#REF!</definedName>
    <definedName name="ECDQF_Exp" localSheetId="3">'[27](3.1) Base NPC UE264 ORTAM2014'!#REF!</definedName>
    <definedName name="ECDQF_Exp">'[27](3.1) Base NPC UE264 ORTAM2014'!#REF!</definedName>
    <definedName name="ECDQF_MWh" localSheetId="3">'[27](3.1) Base NPC UE264 ORTAM2014'!#REF!</definedName>
    <definedName name="ECDQF_MWh">'[27](3.1) Base NPC UE264 ORTAM2014'!#REF!</definedName>
    <definedName name="ee" hidden="1">{#N/A,#N/A,FALSE,"Month ";#N/A,#N/A,FALSE,"YTD";#N/A,#N/A,FALSE,"12 mo ended"}</definedName>
    <definedName name="EffectiveTaxRate" localSheetId="3">#REF!</definedName>
    <definedName name="EffectiveTaxRate">#REF!</definedName>
    <definedName name="EmbeddedCapCost" localSheetId="3">#REF!</definedName>
    <definedName name="EmbeddedCapCost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changeMWh" localSheetId="3">#REF!</definedName>
    <definedName name="ExchangeMWh">#REF!</definedName>
    <definedName name="extra2" localSheetId="1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'[28]Aug 03'!#REF!</definedName>
    <definedName name="Extract_MI">'[28]Aug 03'!#REF!</definedName>
    <definedName name="Factor" localSheetId="3">#REF!</definedName>
    <definedName name="Factor">#REF!</definedName>
    <definedName name="Factorck">'[6]COS Factor Table'!$Q$15:$Q$136</definedName>
    <definedName name="FactorMethod">[9]Variables!$AB$2</definedName>
    <definedName name="FactorType">[12]Variables!$AK$2:$AL$12</definedName>
    <definedName name="FactSum">'[6]COS Factor Table'!$A$14:$Q$137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3">[1]Jan!#REF!</definedName>
    <definedName name="FEB">[1]Jan!#REF!</definedName>
    <definedName name="FedTax" localSheetId="3">[10]Utah!#REF!</definedName>
    <definedName name="FedTax">[10]Utah!#REF!</definedName>
    <definedName name="FERCJAMFactor">'[29]JAM Download'!$R:$R</definedName>
    <definedName name="ffff" hidden="1">{#N/A,#N/A,FALSE,"Coversheet";#N/A,#N/A,FALSE,"QA"}</definedName>
    <definedName name="fffgf" hidden="1">{#N/A,#N/A,FALSE,"Coversheet";#N/A,#N/A,FALSE,"QA"}</definedName>
    <definedName name="FIT" localSheetId="3">#REF!</definedName>
    <definedName name="FIT">#REF!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 localSheetId="1">#REF!</definedName>
    <definedName name="Franchise_Tax">#REF!</definedName>
    <definedName name="FranchiseTax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Func">'[6]Func Factor Table'!$A$10:$H$76</definedName>
    <definedName name="FuncAllocOptions" localSheetId="3">#REF!</definedName>
    <definedName name="FuncAllocOptions">#REF!</definedName>
    <definedName name="FuncFactors">'[29]Func Factors'!$A$6:$A$73</definedName>
    <definedName name="FuncFactorTbl">'[29]Func Factors'!$B$6:$G$73</definedName>
    <definedName name="Function">[6]FuncStudy!$Y$90</definedName>
    <definedName name="Functions">'[29]Func Factors'!$B$5:$G$5</definedName>
    <definedName name="GADSBY_GAS" localSheetId="3">#REF!</definedName>
    <definedName name="GADSBY_GAS">#REF!</definedName>
    <definedName name="GRID_Prices">[30]PriceForecast!$N$7:$S$37</definedName>
    <definedName name="GWI_Annualized" localSheetId="3">#REF!</definedName>
    <definedName name="GWI_Annualized">#REF!</definedName>
    <definedName name="GWI_Proforma" localSheetId="3">#REF!</definedName>
    <definedName name="GWI_Proforma">#REF!</definedName>
    <definedName name="HALE_COAL" localSheetId="3">#REF!</definedName>
    <definedName name="HALE_COAL">#REF!</definedName>
    <definedName name="HALE_GAS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ide_Rows" localSheetId="3">#REF!</definedName>
    <definedName name="Hide_Rows">#REF!</definedName>
    <definedName name="Hide_Rows_Recon" localSheetId="3">#REF!</definedName>
    <definedName name="Hide_Rows_Recon">#REF!</definedName>
    <definedName name="High_Plan" localSheetId="3">#REF!</definedName>
    <definedName name="High_Plan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UNTER_COAL" localSheetId="3">#REF!</definedName>
    <definedName name="HUNTER_COAL">#REF!</definedName>
    <definedName name="HUNTINGTON_COAL" localSheetId="3">#REF!</definedName>
    <definedName name="HUNTINGTON_COAL">#REF!</definedName>
    <definedName name="IDAHOSHR" localSheetId="3">#REF!</definedName>
    <definedName name="IDAHOSHR">#REF!</definedName>
    <definedName name="IDAllocMethod">#REF!</definedName>
    <definedName name="IDRateBase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[25]Inputs!$Y$11</definedName>
    <definedName name="INSERTPOINT">'[31]REX Data'!#REF!</definedName>
    <definedName name="INSERTPOINT2">'[31]REX Data'!#REF!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MValue">'[29]JAM Download'!$S:$S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 localSheetId="3">'[16]Other States WZAMRT98'!#REF!</definedName>
    <definedName name="JETSET">'[16]Other States WZAMRT98'!#REF!</definedName>
    <definedName name="jfkljsdkljiejgr" hidden="1">{#N/A,#N/A,FALSE,"Summ";#N/A,#N/A,FALSE,"General"}</definedName>
    <definedName name="JUL" localSheetId="3">[1]Jan!#REF!</definedName>
    <definedName name="JUL">[1]Jan!#REF!</definedName>
    <definedName name="JUN" localSheetId="3">[1]Jan!#REF!</definedName>
    <definedName name="JUN">[1]Jan!#REF!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[12]Variables!$AK$15</definedName>
    <definedName name="JurisNumber">[12]Variables!$AL$15</definedName>
    <definedName name="JurisTitle" localSheetId="3">#REF!</definedName>
    <definedName name="JurisTitle">#REF!</definedName>
    <definedName name="JVENTRY" localSheetId="3">#REF!</definedName>
    <definedName name="JVENTRY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Actual_Year">[32]Variables!$B$7</definedName>
    <definedName name="LastCell" localSheetId="3">#REF!</definedName>
    <definedName name="LastCell">#REF!</definedName>
    <definedName name="limcount" hidden="1">1</definedName>
    <definedName name="LinkCos">'[6]JAM Download'!$I$4</definedName>
    <definedName name="ListOffset">1</definedName>
    <definedName name="LITTLE_MTN_COMB">#REF!</definedName>
    <definedName name="LITTLE_MTN_GAS">#REF!</definedName>
    <definedName name="LOAD">#REF!</definedName>
    <definedName name="lookup" hidden="1">{#N/A,#N/A,FALSE,"Coversheet";#N/A,#N/A,FALSE,"QA"}</definedName>
    <definedName name="Low_Plan" localSheetId="3">#REF!</definedName>
    <definedName name="Low_Plan">#REF!</definedName>
    <definedName name="MAR" localSheetId="3">[1]Jan!#REF!</definedName>
    <definedName name="MAR">[1]Jan!#REF!</definedName>
    <definedName name="Marg_Tax_Rate">'[33]Multipliers Input'!$Y$4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'[34]Master Data'!$A$2</definedName>
    <definedName name="MD_Low1">'[34]Master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 localSheetId="3">#REF!</definedName>
    <definedName name="Misc1AcctCheck">#REF!</definedName>
    <definedName name="Misc1Adjcheck" localSheetId="3">#REF!</definedName>
    <definedName name="Misc1Adjcheck">#REF!</definedName>
    <definedName name="MISC1AdjNumber" localSheetId="3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'[35]DSM Output'!$AL$1:$AM$12</definedName>
    <definedName name="Months">[15]NPC!$F$3:$Q$3</definedName>
    <definedName name="monthtotals">'[35]DSM Output'!$M$38:$X$38</definedName>
    <definedName name="MSPAverageInput">[9]Inputs!#REF!</definedName>
    <definedName name="MSPYearEndInput">[9]Inputs!#REF!</definedName>
    <definedName name="MTAllocMethod" localSheetId="3">#REF!</definedName>
    <definedName name="MTAllocMethod">#REF!</definedName>
    <definedName name="MTRateBase" localSheetId="3">#REF!</definedName>
    <definedName name="MTRateBase">#REF!</definedName>
    <definedName name="MWh" localSheetId="3">#REF!</definedName>
    <definedName name="MWh">#REF!</definedName>
    <definedName name="NameAverageFuelCost">#REF!</definedName>
    <definedName name="NameBurn">[15]NPC!$C$590:$C$614</definedName>
    <definedName name="NameCost" localSheetId="3">#REF!</definedName>
    <definedName name="NameCost">#REF!</definedName>
    <definedName name="NameECDQF_Exp">'[27](3.1) Base NPC UE264 ORTAM2014'!#REF!</definedName>
    <definedName name="NameECDQF_MWh">'[27](3.1) Base NPC UE264 ORTAM2014'!#REF!</definedName>
    <definedName name="NameFactor" localSheetId="3">#REF!</definedName>
    <definedName name="NameFactor">#REF!</definedName>
    <definedName name="NameMill" localSheetId="3">#REF!</definedName>
    <definedName name="NameMill">#REF!</definedName>
    <definedName name="NameMMBtu" localSheetId="3">#REF!</definedName>
    <definedName name="NameMMBtu">#REF!</definedName>
    <definedName name="NameMWh">#REF!</definedName>
    <definedName name="NameMWhTotal">"NPC!$A$277:$A$559"</definedName>
    <definedName name="NamePeak">#REF!</definedName>
    <definedName name="NAUGHTON_COAL">#REF!</definedName>
    <definedName name="NAUGHTON_OIL">#REF!</definedName>
    <definedName name="Net_Operating_Income" localSheetId="1">#REF!</definedName>
    <definedName name="Net_Operating_Income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 localSheetId="3">[1]Jan!#REF!</definedName>
    <definedName name="NEWMO1">[1]Jan!#REF!</definedName>
    <definedName name="NEWMO2" localSheetId="3">[1]Jan!#REF!</definedName>
    <definedName name="NEWMO2">[1]Jan!#REF!</definedName>
    <definedName name="NEWMONTH" localSheetId="3">[1]Jan!#REF!</definedName>
    <definedName name="NEWMONTH">[1]Jan!#REF!</definedName>
    <definedName name="NormalizedFedTaxExp" localSheetId="3">[10]Utah!#REF!</definedName>
    <definedName name="NormalizedFedTaxExp">[10]Utah!#REF!</definedName>
    <definedName name="NormalizedOMExp" localSheetId="3">[10]Utah!#REF!</definedName>
    <definedName name="NormalizedOMExp">[10]Utah!#REF!</definedName>
    <definedName name="NormalizedState" localSheetId="3">[10]Utah!#REF!</definedName>
    <definedName name="NormalizedState">[10]Utah!#REF!</definedName>
    <definedName name="NormalizedStateTaxExp" localSheetId="3">[10]Utah!#REF!</definedName>
    <definedName name="NormalizedStateTaxExp">[10]Utah!#REF!</definedName>
    <definedName name="NormalizedTOIExp" localSheetId="3">[10]Utah!#REF!</definedName>
    <definedName name="NormalizedTOIExp">[10]Utah!#REF!</definedName>
    <definedName name="NOV" localSheetId="3">[1]Jan!#REF!</definedName>
    <definedName name="NOV">[1]Jan!#REF!</definedName>
    <definedName name="NPCAcctCheck" localSheetId="3">#REF!</definedName>
    <definedName name="NPCAcctCheck">#REF!</definedName>
    <definedName name="NPCAdjcheck" localSheetId="3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 localSheetId="3">[1]Jan!#REF!</definedName>
    <definedName name="OCT">[1]Jan!#REF!</definedName>
    <definedName name="OFPC_Date">[36]VDOC!$O$4</definedName>
    <definedName name="OH">[6]Inputs!$D$24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IL_RECEIVED" localSheetId="3">#REF!</definedName>
    <definedName name="OIL_RECEIVED">#REF!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3">#REF!</definedName>
    <definedName name="OMAcctCheck">#REF!</definedName>
    <definedName name="OMAdjCheck" localSheetId="3">#REF!</definedName>
    <definedName name="OMAdjCheck">#REF!</definedName>
    <definedName name="OMAdjNumber" localSheetId="3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'[37]Master Data'!$P$2</definedName>
    <definedName name="OMEX_Low1">'[37]Master Data'!$P$36</definedName>
    <definedName name="OMEX_Low2">'[37]Master Data'!$S$36</definedName>
    <definedName name="OMFactorCheck" localSheetId="3">#REF!</definedName>
    <definedName name="OMFactorCheck">#REF!</definedName>
    <definedName name="OMNumberSort" localSheetId="3">#REF!</definedName>
    <definedName name="OMNumberSort">#REF!</definedName>
    <definedName name="OMTypeCheck" localSheetId="3">#REF!</definedName>
    <definedName name="OMTypeCheck">#REF!</definedName>
    <definedName name="ONE" localSheetId="3">[1]Jan!#REF!</definedName>
    <definedName name="ONE">[1]Jan!#REF!</definedName>
    <definedName name="OpRevReturn" localSheetId="3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10" localSheetId="3">#REF!</definedName>
    <definedName name="Page110">#REF!</definedName>
    <definedName name="Page111" localSheetId="3">#REF!</definedName>
    <definedName name="Page111">#REF!</definedName>
    <definedName name="Page112" localSheetId="3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CAData" localSheetId="3">#REF!</definedName>
    <definedName name="PasteCAData">#REF!</definedName>
    <definedName name="PasteContractAdj" localSheetId="3">#REF!</definedName>
    <definedName name="PasteContractAdj">#REF!</definedName>
    <definedName name="PasteDeprAdj" localSheetId="3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 localSheetId="1">#REF!</definedName>
    <definedName name="Percent_Common">#REF!</definedName>
    <definedName name="Period">#REF!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ned_Outage">'[38]Source - Planned Outages'!$B$2:$F$46</definedName>
    <definedName name="pref">[10]Utah!#REF!</definedName>
    <definedName name="pref_cost">[10]Utah!#REF!</definedName>
    <definedName name="PrefCost" localSheetId="3">#REF!</definedName>
    <definedName name="PrefCost">#REF!</definedName>
    <definedName name="Pretax_ror">[10]Utah!#REF!</definedName>
    <definedName name="PricingInfo" localSheetId="1" hidden="1">[39]Inputs!#REF!</definedName>
    <definedName name="PricingInfo" localSheetId="3" hidden="1">[39]Inputs!#REF!</definedName>
    <definedName name="PricingInfo" hidden="1">[39]Inputs!#REF!</definedName>
    <definedName name="Print_Area_MI" localSheetId="3">#REF!</definedName>
    <definedName name="Print_Area_MI">#REF!</definedName>
    <definedName name="Print_Area_MIA" localSheetId="3">#REF!</definedName>
    <definedName name="Print_Area_MIA">#REF!</definedName>
    <definedName name="_xlnm.Print_Titles" localSheetId="3">#REF!</definedName>
    <definedName name="_xlnm.Print_Titles">#REF!</definedName>
    <definedName name="Print_Titles_MI">#REF!</definedName>
    <definedName name="Print_Titles_MIA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SATable">[15]Hermiston!$A$32:$E$57</definedName>
    <definedName name="ptc">[33]Main!$D$111</definedName>
    <definedName name="PTC_Credit">[33]Main!$D$108</definedName>
    <definedName name="ptc_date">[33]Main!$D$113</definedName>
    <definedName name="ptc_esc">[33]Main!$D$112</definedName>
    <definedName name="ptc_start_date">[33]Main!$D$114</definedName>
    <definedName name="ptc_yr">[33]Main!$D$109</definedName>
    <definedName name="q" hidden="1">{#N/A,#N/A,FALSE,"Coversheet";#N/A,#N/A,FALSE,"QA"}</definedName>
    <definedName name="qqq" hidden="1">{#N/A,#N/A,FALSE,"schA"}</definedName>
    <definedName name="RAMP_LOSS">'[40]X Source - Ramp Losses'!$E$4:$F$28</definedName>
    <definedName name="RampLossMonthlyDemand">'[41]Source - Ramp Losses'!$O$46:$P$57</definedName>
    <definedName name="RANGE_NAMES" localSheetId="3">#REF!</definedName>
    <definedName name="RANGE_NAMES">#REF!</definedName>
    <definedName name="Rangename2" localSheetId="3">#REF!</definedName>
    <definedName name="Rangename2">#REF!</definedName>
    <definedName name="RateBase" localSheetId="3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[10]Utah!#REF!</definedName>
    <definedName name="ReportAdjData" localSheetId="3">#REF!</definedName>
    <definedName name="ReportAdjData">#REF!</definedName>
    <definedName name="Repower_Info">'[42]Repower Info'!$A$5:$AD$23</definedName>
    <definedName name="ResourceSupplier" localSheetId="3">#REF!</definedName>
    <definedName name="ResourceSupplier">#REF!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hrIndnt" hidden="1">"Wide"</definedName>
    <definedName name="SAPBEXrevision" hidden="1">1</definedName>
    <definedName name="SAPBEXsysID" hidden="1">"BWP"</definedName>
    <definedName name="SAPBEXwbID" hidden="1">"45G0Y9HKM7XU88W4C0LM2V28B"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OND" localSheetId="3">[1]Jan!#REF!</definedName>
    <definedName name="SECOND">[1]Jan!#REF!</definedName>
    <definedName name="SEP" localSheetId="3">[1]Jan!#REF!</definedName>
    <definedName name="SEP">[1]Jan!#REF!</definedName>
    <definedName name="SettingAlloc" localSheetId="3">#REF!</definedName>
    <definedName name="SettingAlloc">#REF!</definedName>
    <definedName name="SettingRB" localSheetId="3">#REF!</definedName>
    <definedName name="SettingRB">#REF!</definedName>
    <definedName name="seven" hidden="1">{#N/A,#N/A,FALSE,"CRPT";#N/A,#N/A,FALSE,"TREND";#N/A,#N/A,FALSE,"%Curve"}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ix" hidden="1">{#N/A,#N/A,FALSE,"Drill Sites";"WP 212",#N/A,FALSE,"MWAG EOR";"WP 213",#N/A,FALSE,"MWAG EOR";#N/A,#N/A,FALSE,"Misc. Facility";#N/A,#N/A,FALSE,"WWTP"}</definedName>
    <definedName name="SortContract" localSheetId="3">#REF!</definedName>
    <definedName name="SortContract">#REF!</definedName>
    <definedName name="SortDepr" localSheetId="3">#REF!</definedName>
    <definedName name="SortDepr">#REF!</definedName>
    <definedName name="SortMisc1" localSheetId="3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MonthlyDemand">'[41]Source - Station Use'!$H$66:$H$77</definedName>
    <definedName name="ST_Bottom1" localSheetId="3">#REF!</definedName>
    <definedName name="ST_Bottom1">#REF!</definedName>
    <definedName name="ST_Top1" localSheetId="3">#REF!</definedName>
    <definedName name="ST_Top1">#REF!</definedName>
    <definedName name="ST_Top2" localSheetId="3">#REF!</definedName>
    <definedName name="ST_Top2">#REF!</definedName>
    <definedName name="ST_Top3" localSheetId="3">[13]Main!#REF!</definedName>
    <definedName name="ST_Top3">[13]Main!#REF!</definedName>
    <definedName name="standard1" localSheetId="3" hidden="1">{"YTD-Total",#N/A,FALSE,"Provision"}</definedName>
    <definedName name="standard1" hidden="1">{"YTD-Total",#N/A,FALSE,"Provision"}</definedName>
    <definedName name="START">[1]Jan!#REF!</definedName>
    <definedName name="Start_Date">[43]Prices!$C$2</definedName>
    <definedName name="StartMWh" localSheetId="3">#REF!</definedName>
    <definedName name="StartMWh">#REF!</definedName>
    <definedName name="StartTheMill" localSheetId="3">#REF!</definedName>
    <definedName name="StartTheMill">#REF!</definedName>
    <definedName name="StartTheRack" localSheetId="3">#REF!</definedName>
    <definedName name="StartTheRack">#REF!</definedName>
    <definedName name="State">[6]Inputs!$C$5</definedName>
    <definedName name="StateTax">[10]Utah!#REF!</definedName>
    <definedName name="SumAdjContract">[10]Utah!#REF!</definedName>
    <definedName name="SumAdjDepr">[10]Utah!#REF!</definedName>
    <definedName name="SumAdjMisc1">[10]Utah!#REF!</definedName>
    <definedName name="SumAdjMisc2">[10]Utah!#REF!</definedName>
    <definedName name="SumAdjNPC">[10]Utah!#REF!</definedName>
    <definedName name="SumAdjOM">[10]Utah!#REF!</definedName>
    <definedName name="SumAdjOther">[10]Utah!#REF!</definedName>
    <definedName name="SumAdjRB">[10]Utah!#REF!</definedName>
    <definedName name="SumAdjRev">[10]Utah!#REF!</definedName>
    <definedName name="SumAdjTax">[10]Utah!#REF!</definedName>
    <definedName name="SUMMARY" localSheetId="3">#REF!</definedName>
    <definedName name="SUMMARY">#REF!</definedName>
    <definedName name="SUMMARY23">[10]Utah!#REF!</definedName>
    <definedName name="SUMMARY3">[10]Utah!#REF!</definedName>
    <definedName name="SumSortAdjContract" localSheetId="3">#REF!</definedName>
    <definedName name="SumSortAdjContract">#REF!</definedName>
    <definedName name="SumSortAdjDepr" localSheetId="3">#REF!</definedName>
    <definedName name="SumSortAdjDepr">#REF!</definedName>
    <definedName name="SumSortAdjMisc1" localSheetId="3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 localSheetId="3">#REF!</definedName>
    <definedName name="T">#REF!</definedName>
    <definedName name="T1_Print" localSheetId="3">#REF!</definedName>
    <definedName name="T1_Print">#REF!</definedName>
    <definedName name="T1MAAVGRBCA" localSheetId="3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[10]Utah!#REF!</definedName>
    <definedName name="T2RIAVGRBCA" localSheetId="3">#REF!</definedName>
    <definedName name="T2RIAVGRBCA">#REF!</definedName>
    <definedName name="T2RIAVGRBOR" localSheetId="3">#REF!</definedName>
    <definedName name="T2RIAVGRBOR">#REF!</definedName>
    <definedName name="T2RIAVGRBWA" localSheetId="3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[10]Utah!#REF!</definedName>
    <definedName name="T3RIAVGRBCA" localSheetId="3">#REF!</definedName>
    <definedName name="T3RIAVGRBCA">#REF!</definedName>
    <definedName name="T3RIAVGRBOR" localSheetId="3">#REF!</definedName>
    <definedName name="T3RIAVGRBOR">#REF!</definedName>
    <definedName name="T3RIAVGRBWA" localSheetId="3">#REF!</definedName>
    <definedName name="T3RIAVGRBWA">#REF!</definedName>
    <definedName name="T3RIYERBCA">#REF!</definedName>
    <definedName name="T3RIYERBOR">#REF!</definedName>
    <definedName name="T3RIYERBWA">#REF!</definedName>
    <definedName name="table1">'[44]Allocation FY2005'!#REF!</definedName>
    <definedName name="table2">'[44]Allocation FY2005'!#REF!</definedName>
    <definedName name="table3">'[44]Allocation FY2004'!#REF!</definedName>
    <definedName name="table4">'[44]Allocation FY2004'!#REF!</definedName>
    <definedName name="tableb" localSheetId="3">#REF!</definedName>
    <definedName name="tableb">#REF!</definedName>
    <definedName name="tablec" localSheetId="3">#REF!</definedName>
    <definedName name="tablec">#REF!</definedName>
    <definedName name="tablex" localSheetId="3">#REF!</definedName>
    <definedName name="tablex">#REF!</definedName>
    <definedName name="tabley">#REF!</definedName>
    <definedName name="TargetROR">[6]Inputs!$L$6</definedName>
    <definedName name="TaxAcctCheck" localSheetId="3">#REF!</definedName>
    <definedName name="TaxAcctCheck">#REF!</definedName>
    <definedName name="TaxAdjCheck" localSheetId="3">#REF!</definedName>
    <definedName name="TaxAdjCheck">#REF!</definedName>
    <definedName name="TaxAdjNumber" localSheetId="3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[10]Utah!#REF!</definedName>
    <definedName name="TaxTypeCheck" localSheetId="3">#REF!</definedName>
    <definedName name="TaxTypeCheck">#REF!</definedName>
    <definedName name="TC_Net_Rate_Base" localSheetId="1">#REF!</definedName>
    <definedName name="TC_Net_Rate_Base" localSheetId="3">#REF!</definedName>
    <definedName name="TC_Net_Rate_Base">#REF!</definedName>
    <definedName name="TC_Operating_Rev_For_Return" localSheetId="1">#REF!</definedName>
    <definedName name="TC_Operating_Rev_For_Return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_COS">'[6]Hot Sheet'!$F$120</definedName>
    <definedName name="TEST0" localSheetId="3">#REF!</definedName>
    <definedName name="TEST0">#REF!</definedName>
    <definedName name="TEST1" localSheetId="3">#REF!</definedName>
    <definedName name="TEST1">#REF!</definedName>
    <definedName name="TEST2" localSheetId="3">'[45]2007 - 2009 Detail'!#REF!</definedName>
    <definedName name="TEST2">'[45]2007 - 2009 Detail'!#REF!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Period">[6]Inputs!$C$6</definedName>
    <definedName name="TESTVKEY" localSheetId="3">#REF!</definedName>
    <definedName name="TESTVKEY">#REF!</definedName>
    <definedName name="ThreeFactorElectric" localSheetId="3">#REF!</definedName>
    <definedName name="ThreeFactorElectric">#REF!</definedName>
    <definedName name="TIMAAVGRBOR" localSheetId="3">#REF!</definedName>
    <definedName name="TIMAAVGRBOR">#REF!</definedName>
    <definedName name="Top">#REF!</definedName>
    <definedName name="TotalRateBase">'[6]G+T+D+R+M'!$H$58</definedName>
    <definedName name="TotTaxRate">[6]Inputs!$H$17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Rate">'[46]Exh 64 (Trans)'!$B$6</definedName>
    <definedName name="Type1Adj">[10]Utah!#REF!</definedName>
    <definedName name="Type1AdjTax">[10]Utah!#REF!</definedName>
    <definedName name="Type2Adj">[10]Utah!#REF!</definedName>
    <definedName name="Type2AdjTax">[10]Utah!#REF!</definedName>
    <definedName name="Type3Adj">[10]Utah!#REF!</definedName>
    <definedName name="Type3AdjTax">[10]Utah!#REF!</definedName>
    <definedName name="u" hidden="1">{#N/A,#N/A,FALSE,"Summ";#N/A,#N/A,FALSE,"General"}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adjBegEnd" localSheetId="3">#REF!</definedName>
    <definedName name="UnadjBegEnd">#REF!</definedName>
    <definedName name="UnadjYE" localSheetId="3">#REF!</definedName>
    <definedName name="UnadjYE">#REF!</definedName>
    <definedName name="UncollectibleAccounts" localSheetId="3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TAllocMethod" localSheetId="3">#REF!</definedName>
    <definedName name="UTAllocMethod">#REF!</definedName>
    <definedName name="UTGrossReceipts" localSheetId="3">#REF!</definedName>
    <definedName name="UTGrossReceipts">#REF!</definedName>
    <definedName name="UTRateBase" localSheetId="3">#REF!</definedName>
    <definedName name="UTRateBase">#REF!</definedName>
    <definedName name="v" hidden="1">{#N/A,#N/A,FALSE,"Coversheet";#N/A,#N/A,FALSE,"QA"}</definedName>
    <definedName name="ValidAccount">[12]Variables!$AK$43:$AK$367</definedName>
    <definedName name="ValidFactor" localSheetId="3">#REF!</definedName>
    <definedName name="ValidFactor">#REF!</definedName>
    <definedName name="ValuationDate">'[47]Official Price'!$B$3</definedName>
    <definedName name="Value" hidden="1">{#N/A,#N/A,FALSE,"Summ";#N/A,#N/A,FALSE,"General"}</definedName>
    <definedName name="Version" localSheetId="3">#REF!</definedName>
    <definedName name="Version">#REF!</definedName>
    <definedName name="w" localSheetId="1" hidden="1">[2]Inputs!#REF!</definedName>
    <definedName name="w" localSheetId="3" hidden="1">[2]Inputs!#REF!</definedName>
    <definedName name="w" hidden="1">[2]Inputs!#REF!</definedName>
    <definedName name="WAAllocMethod" localSheetId="3">#REF!</definedName>
    <definedName name="WAAllocMethod">#REF!</definedName>
    <definedName name="WACC" localSheetId="1">#REF!</definedName>
    <definedName name="WACC" localSheetId="3">#REF!</definedName>
    <definedName name="WACC">#REF!</definedName>
    <definedName name="WARateBase">#REF!</definedName>
    <definedName name="WARevenueTax">#REF!</definedName>
    <definedName name="WC_Common" localSheetId="1">#REF!</definedName>
    <definedName name="WC_Common">#REF!</definedName>
    <definedName name="WC_Debt" localSheetId="1">#REF!</definedName>
    <definedName name="WC_Debt">#REF!</definedName>
    <definedName name="WC_Pref" localSheetId="1">#REF!</definedName>
    <definedName name="WC_Pref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WYEAllocMethod" localSheetId="3">#REF!</definedName>
    <definedName name="WYEAllocMethod">#REF!</definedName>
    <definedName name="WYERateBase" localSheetId="3">#REF!</definedName>
    <definedName name="WYERateBase">#REF!</definedName>
    <definedName name="WYO_IND_GAS">#REF!</definedName>
    <definedName name="WYWAllocMethod">#REF!</definedName>
    <definedName name="WYWRateBase">#REF!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[48]Variables!$AK$2:$AL$12</definedName>
    <definedName name="y" hidden="1">'[5]DSM Output'!$B$21:$B$23</definedName>
    <definedName name="YearEndInput">[9]Inputs!$A$3:$D$1671</definedName>
    <definedName name="YEFactorCopy" localSheetId="3">#REF!</definedName>
    <definedName name="YEFactorCopy">#REF!</definedName>
    <definedName name="YEFactors">[12]Factors!$S$3:$AG$99</definedName>
    <definedName name="YTD">'[49]Actuals - Data Input'!#REF!</definedName>
    <definedName name="yuf" hidden="1">{#N/A,#N/A,FALSE,"Summ";#N/A,#N/A,FALSE,"General"}</definedName>
    <definedName name="yyy" hidden="1">{#N/A,#N/A,FALSE,"Loans";#N/A,#N/A,FALSE,"Program Costs";#N/A,#N/A,FALSE,"Measures";#N/A,#N/A,FALSE,"Net Lost Rev";#N/A,#N/A,FALSE,"Incentive"}</definedName>
    <definedName name="z" hidden="1">'[5]DSM Output'!$G$21:$G$23</definedName>
    <definedName name="Z_01844156_6462_4A28_9785_1A86F4D0C834_.wvu.PrintTitles" localSheetId="1" hidden="1">#REF!</definedName>
    <definedName name="Z_01844156_6462_4A28_9785_1A86F4D0C834_.wvu.PrintTitles" localSheetId="3" hidden="1">#REF!</definedName>
    <definedName name="Z_01844156_6462_4A28_9785_1A86F4D0C834_.wvu.PrintTitles" hidden="1">#REF!</definedName>
    <definedName name="ZA" localSheetId="3">'[50] annual balance '!#REF!</definedName>
    <definedName name="ZA">'[50] annual balance '!#REF!</definedName>
    <definedName name="zz" hidden="1">{#N/A,#N/A,FALSE,"Loans";#N/A,#N/A,FALSE,"Program Costs";#N/A,#N/A,FALSE,"Measures";#N/A,#N/A,FALSE,"Net Lost Rev";#N/A,#N/A,FALSE,"Incentive"}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D42" i="4"/>
  <c r="C42" i="4"/>
  <c r="F41" i="4"/>
  <c r="E41" i="4"/>
  <c r="D41" i="4"/>
  <c r="C41" i="4"/>
  <c r="J20" i="9"/>
  <c r="F20" i="9"/>
  <c r="E20" i="9"/>
  <c r="D20" i="9"/>
  <c r="C20" i="9"/>
  <c r="F13" i="4"/>
  <c r="E13" i="4"/>
  <c r="D13" i="4"/>
  <c r="C13" i="4"/>
  <c r="F12" i="4"/>
  <c r="E12" i="4"/>
  <c r="D12" i="4"/>
  <c r="C12" i="4"/>
  <c r="J20" i="1" l="1"/>
  <c r="D20" i="1"/>
  <c r="E20" i="1"/>
  <c r="F20" i="1"/>
  <c r="C20" i="1"/>
  <c r="C24" i="4" l="1"/>
  <c r="C51" i="4"/>
  <c r="D24" i="4" l="1"/>
  <c r="D51" i="4"/>
  <c r="E51" i="4" l="1"/>
  <c r="E24" i="4"/>
  <c r="F24" i="4" l="1"/>
  <c r="F51" i="4"/>
  <c r="C52" i="4"/>
  <c r="E5" i="10" s="1"/>
  <c r="C25" i="4" l="1"/>
  <c r="D5" i="10" s="1"/>
</calcChain>
</file>

<file path=xl/sharedStrings.xml><?xml version="1.0" encoding="utf-8"?>
<sst xmlns="http://schemas.openxmlformats.org/spreadsheetml/2006/main" count="97" uniqueCount="56">
  <si>
    <t>Table 4.5 - Revenue Requirement Comparison of All Incremental Cost Alternatives</t>
  </si>
  <si>
    <t>Portfolio Comparison</t>
  </si>
  <si>
    <t>P02-SCGHG-MM 
vs. 
P02-MM-CETA</t>
  </si>
  <si>
    <r>
      <rPr>
        <b/>
        <i/>
        <sz val="10"/>
        <color theme="1"/>
        <rFont val="Calibri"/>
        <family val="2"/>
        <scheme val="minor"/>
      </rPr>
      <t>(Informational)</t>
    </r>
    <r>
      <rPr>
        <b/>
        <sz val="10"/>
        <color theme="1"/>
        <rFont val="Calibri"/>
        <family val="2"/>
        <scheme val="minor"/>
      </rPr>
      <t xml:space="preserve">
P02-MM-CETA 
vs. 
P02-MM</t>
    </r>
  </si>
  <si>
    <r>
      <rPr>
        <b/>
        <i/>
        <sz val="10"/>
        <color theme="1"/>
        <rFont val="Calibri"/>
        <family val="2"/>
        <scheme val="minor"/>
      </rPr>
      <t>(Informational)</t>
    </r>
    <r>
      <rPr>
        <b/>
        <sz val="10"/>
        <color theme="1"/>
        <rFont val="Calibri"/>
        <family val="2"/>
        <scheme val="minor"/>
      </rPr>
      <t xml:space="preserve">
P02-MM-CETA-SC 
vs.
P02-MM-SC</t>
    </r>
  </si>
  <si>
    <t>4-Year Average Annual Incremental Cost ($millions)</t>
  </si>
  <si>
    <t>PacifiCorp</t>
  </si>
  <si>
    <t>Washington Clean Energy Implementation Plant</t>
  </si>
  <si>
    <t>Incremental Costs by Year</t>
  </si>
  <si>
    <t>Revenue Requirement - Alternative Portfolios</t>
  </si>
  <si>
    <t>Portfolios without SCGHG</t>
  </si>
  <si>
    <t>P02-MM-CETA less P02-MM</t>
  </si>
  <si>
    <t>Compliance Year</t>
  </si>
  <si>
    <t>($Millions)</t>
  </si>
  <si>
    <t>Category for Look Up</t>
  </si>
  <si>
    <t>Revenue Requirement</t>
  </si>
  <si>
    <t>Variable Costs</t>
  </si>
  <si>
    <t xml:space="preserve">   Net Power Costs</t>
  </si>
  <si>
    <t>NPC</t>
  </si>
  <si>
    <t>Energy Efficiency</t>
  </si>
  <si>
    <t>EE_IRP</t>
  </si>
  <si>
    <t>Total Variable Cost</t>
  </si>
  <si>
    <t xml:space="preserve">   Administrative &amp; General</t>
  </si>
  <si>
    <t>DSM Program Costs</t>
  </si>
  <si>
    <t>Outreach Costs</t>
  </si>
  <si>
    <t>Materials</t>
  </si>
  <si>
    <t>Staffing</t>
  </si>
  <si>
    <t>Data Support</t>
  </si>
  <si>
    <t>Total check to source</t>
  </si>
  <si>
    <t>Total Revenue Requirement</t>
  </si>
  <si>
    <t>Average Revenue Requirement</t>
  </si>
  <si>
    <t>Annual Threshold Amount</t>
  </si>
  <si>
    <t>P02-MM-CETA-SC less P02-MM-SC</t>
  </si>
  <si>
    <t>$-Millions</t>
  </si>
  <si>
    <t>2022</t>
  </si>
  <si>
    <t>2023</t>
  </si>
  <si>
    <t>2024</t>
  </si>
  <si>
    <t>2025</t>
  </si>
  <si>
    <t>Portfolio descriptions:</t>
  </si>
  <si>
    <r>
      <t xml:space="preserve">Lowest reasonable cost portfolio (preferred portfolio) </t>
    </r>
    <r>
      <rPr>
        <b/>
        <sz val="11"/>
        <color theme="1"/>
        <rFont val="Calibri"/>
        <family val="2"/>
        <scheme val="minor"/>
      </rPr>
      <t>P02-MM-CETA</t>
    </r>
    <r>
      <rPr>
        <sz val="11"/>
        <color theme="1"/>
        <rFont val="Calibri"/>
        <family val="2"/>
        <scheme val="minor"/>
      </rPr>
      <t>: developed under MM price curve, dispatched under MM price curve, meets CETA requirements</t>
    </r>
  </si>
  <si>
    <r>
      <t xml:space="preserve">Alternative lowest reasonable cost portfolio </t>
    </r>
    <r>
      <rPr>
        <b/>
        <sz val="11"/>
        <color theme="1"/>
        <rFont val="Calibri"/>
        <family val="2"/>
        <scheme val="minor"/>
      </rPr>
      <t>P02-MM</t>
    </r>
    <r>
      <rPr>
        <sz val="11"/>
        <color theme="1"/>
        <rFont val="Calibri"/>
        <family val="2"/>
        <scheme val="minor"/>
      </rPr>
      <t>: developed under MM price, dispatched under MM price curve, does not meet CETA requirements</t>
    </r>
  </si>
  <si>
    <t>Incremental Cost/Revenues Comparison</t>
  </si>
  <si>
    <t>($million)</t>
  </si>
  <si>
    <t>Description of Incremental Cost/Revenues</t>
  </si>
  <si>
    <t>Business Unit Contact</t>
  </si>
  <si>
    <t>Comments</t>
  </si>
  <si>
    <t>Capital Investments</t>
  </si>
  <si>
    <t>IRP Team</t>
  </si>
  <si>
    <t>Incremental Expense/Revenue</t>
  </si>
  <si>
    <t>Net Power Costs</t>
  </si>
  <si>
    <t>DSM Program Expense (recovered via Schedule 191 System Benefits Charge)</t>
  </si>
  <si>
    <t xml:space="preserve">Energy Efficiency </t>
  </si>
  <si>
    <t>Total</t>
  </si>
  <si>
    <r>
      <t xml:space="preserve">Lowest reasonable cost portfolio (preferred portfolio) </t>
    </r>
    <r>
      <rPr>
        <b/>
        <sz val="11"/>
        <color theme="1"/>
        <rFont val="Calibri"/>
        <family val="2"/>
        <scheme val="minor"/>
      </rPr>
      <t>P02-MM-CETA-SCGHG</t>
    </r>
    <r>
      <rPr>
        <sz val="11"/>
        <color theme="1"/>
        <rFont val="Calibri"/>
        <family val="2"/>
        <scheme val="minor"/>
      </rPr>
      <t>: developed under MM price curve, dispatched under SCGHG price curve, meets CETA requirements</t>
    </r>
  </si>
  <si>
    <r>
      <t xml:space="preserve">Alternative lowest reasonable cost portfolio </t>
    </r>
    <r>
      <rPr>
        <b/>
        <sz val="11"/>
        <color theme="1"/>
        <rFont val="Calibri"/>
        <family val="2"/>
        <scheme val="minor"/>
      </rPr>
      <t>P02-MM-SCGHG</t>
    </r>
    <r>
      <rPr>
        <sz val="11"/>
        <color theme="1"/>
        <rFont val="Calibri"/>
        <family val="2"/>
        <scheme val="minor"/>
      </rPr>
      <t>: developed under MM price, dispatched under SCGHG price curve, does not meet CETA requirements</t>
    </r>
  </si>
  <si>
    <t>20-year System PVRR(d)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</si>
</sst>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000%"/>
    <numFmt numFmtId="168" formatCode="0.0000"/>
    <numFmt numFmtId="169" formatCode="_(* #,##0.0000_);_(* \(#,##0.0000\);_(* &quot;-&quot;??_);_(@_)"/>
    <numFmt numFmtId="170" formatCode="0.00_);\(0.0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8" fontId="1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8" fontId="0" fillId="0" borderId="0" xfId="0" applyNumberFormat="1"/>
    <xf numFmtId="0" fontId="8" fillId="0" borderId="0" xfId="3" applyFont="1"/>
    <xf numFmtId="0" fontId="8" fillId="0" borderId="0" xfId="3" applyFont="1" applyAlignment="1">
      <alignment horizontal="right"/>
    </xf>
    <xf numFmtId="0" fontId="10" fillId="0" borderId="0" xfId="0" applyFont="1"/>
    <xf numFmtId="17" fontId="9" fillId="0" borderId="0" xfId="3" applyNumberFormat="1" applyFont="1"/>
    <xf numFmtId="0" fontId="8" fillId="0" borderId="0" xfId="3" applyFont="1" applyAlignment="1">
      <alignment horizontal="center" wrapText="1"/>
    </xf>
    <xf numFmtId="0" fontId="9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4" applyNumberFormat="1" applyFont="1" applyFill="1" applyBorder="1"/>
    <xf numFmtId="165" fontId="8" fillId="0" borderId="0" xfId="3" applyNumberFormat="1" applyFont="1"/>
    <xf numFmtId="167" fontId="10" fillId="0" borderId="0" xfId="5" applyNumberFormat="1" applyFont="1" applyFill="1" applyBorder="1"/>
    <xf numFmtId="167" fontId="10" fillId="0" borderId="0" xfId="4" applyNumberFormat="1" applyFont="1" applyFill="1" applyBorder="1"/>
    <xf numFmtId="165" fontId="9" fillId="0" borderId="0" xfId="3" applyNumberFormat="1" applyFont="1"/>
    <xf numFmtId="43" fontId="8" fillId="0" borderId="0" xfId="3" applyNumberFormat="1" applyFont="1"/>
    <xf numFmtId="43" fontId="9" fillId="0" borderId="0" xfId="3" applyNumberFormat="1" applyFont="1"/>
    <xf numFmtId="165" fontId="9" fillId="0" borderId="0" xfId="3" applyNumberFormat="1" applyFont="1" applyAlignment="1">
      <alignment horizontal="center"/>
    </xf>
    <xf numFmtId="17" fontId="9" fillId="0" borderId="0" xfId="3" applyNumberFormat="1" applyFont="1" applyAlignment="1">
      <alignment horizontal="centerContinuous" wrapText="1"/>
    </xf>
    <xf numFmtId="8" fontId="3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11" xfId="0" applyFont="1" applyBorder="1" applyAlignment="1">
      <alignment horizontal="center" wrapText="1"/>
    </xf>
    <xf numFmtId="2" fontId="13" fillId="0" borderId="11" xfId="1" applyNumberFormat="1" applyFont="1" applyBorder="1" applyAlignment="1">
      <alignment horizontal="center"/>
    </xf>
    <xf numFmtId="0" fontId="14" fillId="3" borderId="11" xfId="0" applyFont="1" applyFill="1" applyBorder="1" applyAlignment="1">
      <alignment horizontal="center" wrapText="1"/>
    </xf>
    <xf numFmtId="0" fontId="15" fillId="0" borderId="0" xfId="0" applyFont="1"/>
    <xf numFmtId="170" fontId="13" fillId="0" borderId="11" xfId="1" applyNumberFormat="1" applyFont="1" applyBorder="1" applyAlignment="1">
      <alignment horizontal="center"/>
    </xf>
    <xf numFmtId="0" fontId="16" fillId="0" borderId="0" xfId="3" applyFont="1"/>
    <xf numFmtId="0" fontId="17" fillId="0" borderId="0" xfId="3" applyFont="1"/>
    <xf numFmtId="0" fontId="18" fillId="2" borderId="0" xfId="3" applyFont="1" applyFill="1"/>
    <xf numFmtId="0" fontId="16" fillId="0" borderId="0" xfId="3" applyFont="1" applyAlignment="1">
      <alignment horizontal="left"/>
    </xf>
    <xf numFmtId="0" fontId="17" fillId="0" borderId="12" xfId="3" applyFont="1" applyBorder="1"/>
    <xf numFmtId="165" fontId="6" fillId="0" borderId="12" xfId="4" applyNumberFormat="1" applyFont="1" applyFill="1" applyBorder="1"/>
    <xf numFmtId="0" fontId="17" fillId="0" borderId="0" xfId="3" applyFont="1" applyAlignment="1">
      <alignment horizontal="left" indent="2"/>
    </xf>
    <xf numFmtId="43" fontId="6" fillId="0" borderId="12" xfId="4" applyFont="1" applyFill="1" applyBorder="1"/>
    <xf numFmtId="0" fontId="17" fillId="0" borderId="0" xfId="3" applyFont="1" applyAlignment="1">
      <alignment horizontal="left" indent="3"/>
    </xf>
    <xf numFmtId="43" fontId="16" fillId="0" borderId="13" xfId="3" applyNumberFormat="1" applyFont="1" applyBorder="1"/>
    <xf numFmtId="165" fontId="16" fillId="0" borderId="0" xfId="3" applyNumberFormat="1" applyFont="1"/>
    <xf numFmtId="43" fontId="6" fillId="0" borderId="0" xfId="4" applyFont="1" applyFill="1" applyBorder="1"/>
    <xf numFmtId="43" fontId="17" fillId="0" borderId="0" xfId="3" applyNumberFormat="1" applyFont="1"/>
    <xf numFmtId="167" fontId="6" fillId="0" borderId="0" xfId="5" applyNumberFormat="1" applyFont="1" applyFill="1"/>
    <xf numFmtId="167" fontId="17" fillId="0" borderId="0" xfId="3" applyNumberFormat="1" applyFont="1"/>
    <xf numFmtId="168" fontId="17" fillId="0" borderId="0" xfId="3" applyNumberFormat="1" applyFont="1"/>
    <xf numFmtId="169" fontId="17" fillId="0" borderId="0" xfId="1" applyNumberFormat="1" applyFont="1"/>
    <xf numFmtId="166" fontId="6" fillId="0" borderId="0" xfId="4" applyNumberFormat="1" applyFont="1" applyFill="1" applyBorder="1"/>
    <xf numFmtId="0" fontId="6" fillId="0" borderId="0" xfId="6" applyFont="1"/>
    <xf numFmtId="167" fontId="6" fillId="0" borderId="0" xfId="7" applyNumberFormat="1" applyFont="1" applyFill="1"/>
    <xf numFmtId="43" fontId="16" fillId="0" borderId="0" xfId="3" applyNumberFormat="1" applyFont="1"/>
    <xf numFmtId="0" fontId="6" fillId="0" borderId="0" xfId="6" applyFont="1" applyAlignment="1">
      <alignment wrapText="1"/>
    </xf>
    <xf numFmtId="10" fontId="17" fillId="0" borderId="0" xfId="2" applyNumberFormat="1" applyFont="1"/>
    <xf numFmtId="0" fontId="16" fillId="4" borderId="11" xfId="3" quotePrefix="1" applyFont="1" applyFill="1" applyBorder="1" applyAlignment="1">
      <alignment horizontal="center" wrapText="1"/>
    </xf>
    <xf numFmtId="17" fontId="16" fillId="4" borderId="11" xfId="3" quotePrefix="1" applyNumberFormat="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6" fontId="21" fillId="0" borderId="11" xfId="0" applyNumberFormat="1" applyFont="1" applyBorder="1" applyAlignment="1">
      <alignment horizontal="center" vertical="center"/>
    </xf>
    <xf numFmtId="6" fontId="2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" fontId="16" fillId="4" borderId="14" xfId="3" applyNumberFormat="1" applyFont="1" applyFill="1" applyBorder="1" applyAlignment="1">
      <alignment horizontal="center"/>
    </xf>
    <xf numFmtId="17" fontId="16" fillId="4" borderId="15" xfId="3" applyNumberFormat="1" applyFont="1" applyFill="1" applyBorder="1" applyAlignment="1">
      <alignment horizontal="center"/>
    </xf>
    <xf numFmtId="17" fontId="16" fillId="4" borderId="16" xfId="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 2" xfId="4" xr:uid="{D970D86A-1720-4CDD-B0C8-2A3E68BC7F06}"/>
    <cellStyle name="Normal" xfId="0" builtinId="0"/>
    <cellStyle name="Normal 11 2 2" xfId="6" xr:uid="{10D10149-DFC8-4BD2-B1C2-559CD8B34E17}"/>
    <cellStyle name="Normal 2 2" xfId="3" xr:uid="{36B383E2-5216-47F4-A2C5-293A1FAE3332}"/>
    <cellStyle name="Percent" xfId="2" builtinId="5"/>
    <cellStyle name="Percent 2" xfId="5" xr:uid="{667B0B9C-A9B0-4BF6-856B-7CCD41CE8303}"/>
    <cellStyle name="Percent 2 2 2 4" xfId="7" xr:uid="{87704CD9-8B1C-429A-B93E-EA54CC6FA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7\Wind%20EV%202020\Surrebuttal%202018-05-14\Combined%20Projects%20Update%20wo%20Uinta%20ID%206.8.18%20-%20Work%20Paper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63 Page 1"/>
      <sheetName val="Exhibit 63 Page 2"/>
      <sheetName val="Exhibit 64"/>
      <sheetName val="Exhibit 64 Page 5"/>
      <sheetName val="Exhibit 65"/>
      <sheetName val="BACKUP====&gt;"/>
      <sheetName val="Exh 64 (Network)"/>
      <sheetName val="Rate Base for Network Upgrades"/>
      <sheetName val="Exh 64 (Trans)"/>
      <sheetName val="NPC and Cost Rollup (Trans)"/>
      <sheetName val="Rate Base for Transmission"/>
      <sheetName val="Exh 64 (Wind)"/>
      <sheetName val="NPC and Cost Rollup (Wind)"/>
      <sheetName val="Rate Base for Wind"/>
      <sheetName val="NPC Savin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01B1-428F-4287-8046-49D14426B16F}">
  <sheetPr codeName="Sheet1">
    <tabColor theme="5" tint="0.79998168889431442"/>
  </sheetPr>
  <dimension ref="B1:E7"/>
  <sheetViews>
    <sheetView showGridLines="0" workbookViewId="0">
      <selection activeCell="O21" sqref="O21"/>
    </sheetView>
  </sheetViews>
  <sheetFormatPr defaultColWidth="9.1796875" defaultRowHeight="13" x14ac:dyDescent="0.3"/>
  <cols>
    <col min="1" max="1" width="9.1796875" style="41"/>
    <col min="2" max="2" width="23.1796875" style="41" customWidth="1"/>
    <col min="3" max="5" width="19.453125" style="41" customWidth="1"/>
    <col min="6" max="16384" width="9.1796875" style="41"/>
  </cols>
  <sheetData>
    <row r="1" spans="2:5" x14ac:dyDescent="0.3">
      <c r="B1" s="46" t="s">
        <v>0</v>
      </c>
    </row>
    <row r="3" spans="2:5" x14ac:dyDescent="0.3">
      <c r="C3" s="73" t="s">
        <v>1</v>
      </c>
      <c r="D3" s="73"/>
      <c r="E3" s="73"/>
    </row>
    <row r="4" spans="2:5" ht="52" x14ac:dyDescent="0.3">
      <c r="B4" s="42"/>
      <c r="C4" s="45" t="s">
        <v>2</v>
      </c>
      <c r="D4" s="45" t="s">
        <v>3</v>
      </c>
      <c r="E4" s="45" t="s">
        <v>4</v>
      </c>
    </row>
    <row r="5" spans="2:5" ht="26" x14ac:dyDescent="0.3">
      <c r="B5" s="43" t="s">
        <v>5</v>
      </c>
      <c r="C5" s="47">
        <v>4.6943852488902928</v>
      </c>
      <c r="D5" s="44">
        <f>'CEIP Incre Costs_Alt. Portfolio'!C25</f>
        <v>5.5987274184327482</v>
      </c>
      <c r="E5" s="44">
        <f>'CEIP Incre Costs_Alt. Portfolio'!C52</f>
        <v>12.405127287098976</v>
      </c>
    </row>
    <row r="6" spans="2:5" x14ac:dyDescent="0.3">
      <c r="B6" s="74" t="s">
        <v>55</v>
      </c>
      <c r="C6" s="75">
        <v>-182</v>
      </c>
      <c r="D6" s="76">
        <v>164</v>
      </c>
      <c r="E6" s="76">
        <v>269</v>
      </c>
    </row>
    <row r="7" spans="2:5" ht="15.75" customHeight="1" x14ac:dyDescent="0.3">
      <c r="B7" s="74"/>
      <c r="C7" s="75"/>
      <c r="D7" s="76"/>
      <c r="E7" s="76"/>
    </row>
  </sheetData>
  <mergeCells count="5">
    <mergeCell ref="C3:E3"/>
    <mergeCell ref="B6:B7"/>
    <mergeCell ref="C6:C7"/>
    <mergeCell ref="D6:D7"/>
    <mergeCell ref="E6:E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24D8-2CC9-4B6D-80AD-DDE660CD6D4F}">
  <sheetPr codeName="Sheet2">
    <tabColor theme="5" tint="0.79998168889431442"/>
    <pageSetUpPr fitToPage="1"/>
  </sheetPr>
  <dimension ref="A1:N69"/>
  <sheetViews>
    <sheetView tabSelected="1" topLeftCell="A32" zoomScale="80" zoomScaleNormal="80" workbookViewId="0">
      <selection activeCell="G63" sqref="G63"/>
    </sheetView>
  </sheetViews>
  <sheetFormatPr defaultColWidth="9.1796875" defaultRowHeight="15.5" x14ac:dyDescent="0.35"/>
  <cols>
    <col min="1" max="1" width="7.453125" style="23" customWidth="1"/>
    <col min="2" max="2" width="34.7265625" style="49" customWidth="1"/>
    <col min="3" max="3" width="10.7265625" style="49" customWidth="1"/>
    <col min="4" max="6" width="11.26953125" style="49" customWidth="1"/>
    <col min="7" max="7" width="11" style="23" customWidth="1"/>
    <col min="8" max="8" width="13.453125" style="23" customWidth="1"/>
    <col min="9" max="9" width="14.453125" style="23" bestFit="1" customWidth="1"/>
    <col min="10" max="10" width="1.7265625" style="23" customWidth="1"/>
    <col min="11" max="14" width="11.453125" style="23" customWidth="1"/>
    <col min="15" max="16384" width="9.1796875" style="23"/>
  </cols>
  <sheetData>
    <row r="1" spans="1:9" x14ac:dyDescent="0.35">
      <c r="B1" s="48" t="s">
        <v>6</v>
      </c>
      <c r="C1" s="48"/>
      <c r="D1" s="48"/>
      <c r="E1" s="48"/>
      <c r="F1" s="48"/>
      <c r="I1" s="24"/>
    </row>
    <row r="2" spans="1:9" x14ac:dyDescent="0.35">
      <c r="B2" s="48" t="s">
        <v>7</v>
      </c>
    </row>
    <row r="3" spans="1:9" x14ac:dyDescent="0.35">
      <c r="B3" s="48" t="s">
        <v>8</v>
      </c>
    </row>
    <row r="4" spans="1:9" x14ac:dyDescent="0.35">
      <c r="B4" s="48" t="s">
        <v>9</v>
      </c>
    </row>
    <row r="5" spans="1:9" x14ac:dyDescent="0.35">
      <c r="B5" s="48"/>
    </row>
    <row r="6" spans="1:9" x14ac:dyDescent="0.35">
      <c r="B6" s="48"/>
    </row>
    <row r="7" spans="1:9" hidden="1" x14ac:dyDescent="0.35">
      <c r="B7" s="50" t="s">
        <v>10</v>
      </c>
      <c r="C7" s="48"/>
      <c r="D7" s="48"/>
      <c r="E7" s="48"/>
      <c r="F7" s="48"/>
      <c r="H7" s="25"/>
    </row>
    <row r="8" spans="1:9" x14ac:dyDescent="0.35">
      <c r="B8" s="50" t="s">
        <v>11</v>
      </c>
      <c r="C8" s="78" t="s">
        <v>12</v>
      </c>
      <c r="D8" s="79"/>
      <c r="E8" s="79"/>
      <c r="F8" s="80"/>
      <c r="G8" s="26"/>
      <c r="H8" s="25"/>
      <c r="I8" s="26"/>
    </row>
    <row r="9" spans="1:9" ht="18.75" customHeight="1" x14ac:dyDescent="0.35">
      <c r="A9" s="27"/>
      <c r="B9" s="51" t="s">
        <v>13</v>
      </c>
      <c r="C9" s="71">
        <v>2022</v>
      </c>
      <c r="D9" s="71">
        <v>2023</v>
      </c>
      <c r="E9" s="71">
        <v>2024</v>
      </c>
      <c r="F9" s="71">
        <v>2025</v>
      </c>
      <c r="G9" s="28"/>
      <c r="H9" s="77" t="s">
        <v>14</v>
      </c>
      <c r="I9" s="77"/>
    </row>
    <row r="10" spans="1:9" x14ac:dyDescent="0.35">
      <c r="B10" s="48" t="s">
        <v>15</v>
      </c>
      <c r="C10" s="52"/>
      <c r="D10" s="52"/>
      <c r="E10" s="52"/>
      <c r="F10" s="52"/>
      <c r="G10" s="29"/>
      <c r="H10" s="25"/>
    </row>
    <row r="11" spans="1:9" x14ac:dyDescent="0.35">
      <c r="A11" s="29"/>
      <c r="B11" s="49" t="s">
        <v>16</v>
      </c>
      <c r="C11" s="53"/>
      <c r="D11" s="53"/>
      <c r="E11" s="53"/>
      <c r="F11" s="53"/>
      <c r="G11" s="30"/>
      <c r="H11" s="25"/>
      <c r="I11" s="31"/>
    </row>
    <row r="12" spans="1:9" x14ac:dyDescent="0.35">
      <c r="A12" s="29"/>
      <c r="B12" s="54" t="s">
        <v>17</v>
      </c>
      <c r="C12" s="55">
        <f>SUMIFS('P02-MM-CETA less P02-MM'!C:C,'P02-MM-CETA less P02-MM'!$J:$J,'CEIP Incre Costs_Alt. Portfolio'!$I12)</f>
        <v>-0.22590625646869888</v>
      </c>
      <c r="D12" s="55">
        <f>SUMIFS('P02-MM-CETA less P02-MM'!D:D,'P02-MM-CETA less P02-MM'!$J:$J,'CEIP Incre Costs_Alt. Portfolio'!$I12)</f>
        <v>2.1833051940856052E-3</v>
      </c>
      <c r="E12" s="55">
        <f>SUMIFS('P02-MM-CETA less P02-MM'!E:E,'P02-MM-CETA less P02-MM'!$J:$J,'CEIP Incre Costs_Alt. Portfolio'!$I12)</f>
        <v>3.1601255561733295</v>
      </c>
      <c r="F12" s="55">
        <f>SUMIFS('P02-MM-CETA less P02-MM'!F:F,'P02-MM-CETA less P02-MM'!$J:$J,'CEIP Incre Costs_Alt. Portfolio'!$I12)</f>
        <v>1.2687520191192636</v>
      </c>
      <c r="G12" s="30"/>
      <c r="H12" s="25"/>
      <c r="I12" s="31" t="s">
        <v>18</v>
      </c>
    </row>
    <row r="13" spans="1:9" x14ac:dyDescent="0.35">
      <c r="A13" s="29"/>
      <c r="B13" s="56" t="s">
        <v>19</v>
      </c>
      <c r="C13" s="55">
        <f>SUMIFS('P02-MM-CETA less P02-MM'!C:C,'P02-MM-CETA less P02-MM'!$J:$J,'CEIP Incre Costs_Alt. Portfolio'!$I13)</f>
        <v>0.78691684023305797</v>
      </c>
      <c r="D13" s="55">
        <f>SUMIFS('P02-MM-CETA less P02-MM'!D:D,'P02-MM-CETA less P02-MM'!$J:$J,'CEIP Incre Costs_Alt. Portfolio'!$I13)</f>
        <v>1.8095322406081848</v>
      </c>
      <c r="E13" s="55">
        <f>SUMIFS('P02-MM-CETA less P02-MM'!E:E,'P02-MM-CETA less P02-MM'!$J:$J,'CEIP Incre Costs_Alt. Portfolio'!$I13)</f>
        <v>2.5144974341034114</v>
      </c>
      <c r="F13" s="55">
        <f>SUMIFS('P02-MM-CETA less P02-MM'!F:F,'P02-MM-CETA less P02-MM'!$J:$J,'CEIP Incre Costs_Alt. Portfolio'!$I13)</f>
        <v>3.3535715910671513</v>
      </c>
      <c r="G13" s="30"/>
      <c r="H13" s="33"/>
      <c r="I13" s="31" t="s">
        <v>20</v>
      </c>
    </row>
    <row r="14" spans="1:9" x14ac:dyDescent="0.35">
      <c r="A14" s="29"/>
      <c r="B14" s="49" t="s">
        <v>21</v>
      </c>
      <c r="C14" s="55"/>
      <c r="D14" s="55"/>
      <c r="E14" s="55"/>
      <c r="F14" s="55"/>
      <c r="G14" s="30"/>
      <c r="H14" s="33"/>
      <c r="I14" s="31"/>
    </row>
    <row r="15" spans="1:9" x14ac:dyDescent="0.35">
      <c r="A15" s="29"/>
      <c r="B15" s="56"/>
      <c r="C15" s="55"/>
      <c r="D15" s="55"/>
      <c r="E15" s="55"/>
      <c r="F15" s="55"/>
      <c r="G15" s="30"/>
      <c r="H15" s="33"/>
      <c r="I15" s="31"/>
    </row>
    <row r="16" spans="1:9" x14ac:dyDescent="0.35">
      <c r="A16" s="29"/>
      <c r="B16" s="49" t="s">
        <v>22</v>
      </c>
      <c r="C16" s="53"/>
      <c r="D16" s="53"/>
      <c r="E16" s="53"/>
      <c r="F16" s="53"/>
      <c r="G16" s="30"/>
      <c r="H16" s="25"/>
      <c r="I16" s="31"/>
    </row>
    <row r="17" spans="1:14" x14ac:dyDescent="0.35">
      <c r="A17" s="29"/>
      <c r="B17" s="56" t="s">
        <v>23</v>
      </c>
      <c r="C17" s="55">
        <v>1.2360755000000001</v>
      </c>
      <c r="D17" s="55">
        <v>1.2627129270249997</v>
      </c>
      <c r="E17" s="55">
        <v>1.2899243906023887</v>
      </c>
      <c r="F17" s="55">
        <v>1.31772226121987</v>
      </c>
      <c r="G17" s="30"/>
      <c r="I17" s="31"/>
    </row>
    <row r="18" spans="1:14" x14ac:dyDescent="0.35">
      <c r="A18" s="29"/>
      <c r="B18" s="56" t="s">
        <v>24</v>
      </c>
      <c r="C18" s="55">
        <v>0.3984351465</v>
      </c>
      <c r="D18" s="55">
        <v>0.37310558082582496</v>
      </c>
      <c r="E18" s="55">
        <v>0.3811460060926215</v>
      </c>
      <c r="F18" s="55">
        <v>0.38935970252391749</v>
      </c>
      <c r="G18" s="30"/>
      <c r="I18" s="31"/>
    </row>
    <row r="19" spans="1:14" x14ac:dyDescent="0.35">
      <c r="A19" s="29"/>
      <c r="B19" s="56" t="s">
        <v>25</v>
      </c>
      <c r="C19" s="55">
        <v>1.321170615E-2</v>
      </c>
      <c r="D19" s="55">
        <v>1.34964184175325E-2</v>
      </c>
      <c r="E19" s="55">
        <v>1.3787266234430324E-2</v>
      </c>
      <c r="F19" s="55">
        <v>1.4084381821782297E-2</v>
      </c>
      <c r="G19" s="30"/>
      <c r="I19" s="31"/>
    </row>
    <row r="20" spans="1:14" x14ac:dyDescent="0.35">
      <c r="A20" s="29"/>
      <c r="B20" s="56" t="s">
        <v>26</v>
      </c>
      <c r="C20" s="55">
        <v>0.56176096911999995</v>
      </c>
      <c r="D20" s="55">
        <v>0.57386691800453593</v>
      </c>
      <c r="E20" s="55">
        <v>0.58623375008753364</v>
      </c>
      <c r="F20" s="55">
        <v>0.59886708740191996</v>
      </c>
      <c r="G20" s="30"/>
      <c r="I20" s="31"/>
    </row>
    <row r="21" spans="1:14" x14ac:dyDescent="0.35">
      <c r="A21" s="29"/>
      <c r="B21" s="56" t="s">
        <v>27</v>
      </c>
      <c r="C21" s="55">
        <v>0.16979386860000001</v>
      </c>
      <c r="D21" s="55">
        <v>0.17345292646832999</v>
      </c>
      <c r="E21" s="55">
        <v>0.17719083703372251</v>
      </c>
      <c r="F21" s="55">
        <v>0.18100929957179923</v>
      </c>
      <c r="G21" s="30"/>
      <c r="H21" s="33"/>
      <c r="I21" s="31"/>
    </row>
    <row r="22" spans="1:14" x14ac:dyDescent="0.35">
      <c r="A22" s="29"/>
      <c r="B22" s="56"/>
      <c r="C22" s="55"/>
      <c r="D22" s="55"/>
      <c r="E22" s="55"/>
      <c r="F22" s="55"/>
      <c r="G22" s="30"/>
      <c r="H22" s="34"/>
      <c r="I22" s="31"/>
    </row>
    <row r="23" spans="1:14" x14ac:dyDescent="0.35">
      <c r="A23" s="29"/>
      <c r="C23" s="53"/>
      <c r="D23" s="53"/>
      <c r="E23" s="53"/>
      <c r="F23" s="53"/>
      <c r="G23" s="30"/>
      <c r="H23" s="25"/>
      <c r="I23" s="31"/>
      <c r="K23" s="23" t="s">
        <v>28</v>
      </c>
    </row>
    <row r="24" spans="1:14" ht="16" thickBot="1" x14ac:dyDescent="0.4">
      <c r="A24" s="29"/>
      <c r="B24" s="48" t="s">
        <v>29</v>
      </c>
      <c r="C24" s="57">
        <f>SUM(C12:C23)</f>
        <v>2.9402877741343589</v>
      </c>
      <c r="D24" s="57">
        <f t="shared" ref="D24:F24" si="0">SUM(D12:D23)</f>
        <v>4.208350316543493</v>
      </c>
      <c r="E24" s="57">
        <f t="shared" si="0"/>
        <v>8.1229052403274373</v>
      </c>
      <c r="F24" s="57">
        <f t="shared" si="0"/>
        <v>7.1233663427257037</v>
      </c>
      <c r="G24" s="30"/>
      <c r="H24" s="25"/>
      <c r="I24" s="35"/>
      <c r="K24" s="36">
        <v>0</v>
      </c>
      <c r="L24" s="36">
        <v>0</v>
      </c>
      <c r="M24" s="36">
        <v>0</v>
      </c>
      <c r="N24" s="36">
        <v>0</v>
      </c>
    </row>
    <row r="25" spans="1:14" ht="16" thickBot="1" x14ac:dyDescent="0.4">
      <c r="A25" s="29"/>
      <c r="B25" s="48" t="s">
        <v>30</v>
      </c>
      <c r="C25" s="57">
        <f>AVERAGE(C24:F24)</f>
        <v>5.5987274184327482</v>
      </c>
      <c r="D25" s="58"/>
      <c r="E25" s="58"/>
      <c r="F25" s="58"/>
      <c r="G25" s="30"/>
      <c r="H25" s="25"/>
      <c r="I25" s="37"/>
    </row>
    <row r="26" spans="1:14" x14ac:dyDescent="0.35">
      <c r="A26" s="29"/>
      <c r="B26" s="48"/>
      <c r="C26" s="58"/>
      <c r="D26" s="58"/>
      <c r="E26" s="58"/>
      <c r="F26" s="58"/>
      <c r="G26" s="30"/>
      <c r="H26" s="25"/>
      <c r="I26" s="37"/>
    </row>
    <row r="27" spans="1:14" x14ac:dyDescent="0.35">
      <c r="A27" s="29"/>
      <c r="B27" s="48" t="s">
        <v>31</v>
      </c>
      <c r="C27" s="59">
        <v>16.666728082899866</v>
      </c>
      <c r="D27" s="60"/>
      <c r="E27" s="60"/>
      <c r="F27" s="60"/>
      <c r="H27" s="25"/>
      <c r="I27" s="38"/>
    </row>
    <row r="28" spans="1:14" x14ac:dyDescent="0.35">
      <c r="A28" s="29"/>
      <c r="H28" s="25"/>
    </row>
    <row r="29" spans="1:14" x14ac:dyDescent="0.35">
      <c r="A29" s="29"/>
      <c r="C29" s="61"/>
      <c r="D29" s="62"/>
      <c r="E29" s="62"/>
      <c r="F29" s="62"/>
      <c r="H29" s="25"/>
      <c r="I29" s="32"/>
    </row>
    <row r="30" spans="1:14" x14ac:dyDescent="0.35">
      <c r="A30" s="29"/>
      <c r="C30" s="63"/>
      <c r="D30" s="64"/>
      <c r="E30" s="64"/>
      <c r="F30" s="64"/>
      <c r="H30" s="25"/>
    </row>
    <row r="31" spans="1:14" x14ac:dyDescent="0.35">
      <c r="A31" s="29"/>
      <c r="C31" s="65"/>
      <c r="H31" s="25"/>
      <c r="I31" s="32"/>
    </row>
    <row r="32" spans="1:14" x14ac:dyDescent="0.35">
      <c r="A32" s="29"/>
      <c r="H32" s="25"/>
    </row>
    <row r="33" spans="1:9" x14ac:dyDescent="0.35">
      <c r="A33" s="29"/>
      <c r="B33" s="66"/>
      <c r="C33" s="67"/>
      <c r="H33" s="25"/>
      <c r="I33" s="32"/>
    </row>
    <row r="34" spans="1:9" collapsed="1" x14ac:dyDescent="0.35">
      <c r="H34" s="25"/>
    </row>
    <row r="35" spans="1:9" x14ac:dyDescent="0.35">
      <c r="H35" s="25"/>
    </row>
    <row r="36" spans="1:9" x14ac:dyDescent="0.35">
      <c r="B36" s="50" t="s">
        <v>32</v>
      </c>
      <c r="C36" s="78" t="s">
        <v>12</v>
      </c>
      <c r="D36" s="79"/>
      <c r="E36" s="79"/>
      <c r="F36" s="80"/>
      <c r="G36" s="26"/>
      <c r="H36" s="25"/>
      <c r="I36" s="26"/>
    </row>
    <row r="37" spans="1:9" x14ac:dyDescent="0.35">
      <c r="A37" s="27"/>
      <c r="B37" s="51" t="s">
        <v>33</v>
      </c>
      <c r="C37" s="72" t="s">
        <v>34</v>
      </c>
      <c r="D37" s="72" t="s">
        <v>35</v>
      </c>
      <c r="E37" s="72" t="s">
        <v>36</v>
      </c>
      <c r="F37" s="72" t="s">
        <v>37</v>
      </c>
      <c r="G37" s="28"/>
      <c r="H37" s="25"/>
      <c r="I37" s="39"/>
    </row>
    <row r="38" spans="1:9" x14ac:dyDescent="0.35">
      <c r="B38" s="48" t="s">
        <v>15</v>
      </c>
      <c r="C38" s="52"/>
      <c r="D38" s="52"/>
      <c r="E38" s="52"/>
      <c r="F38" s="52"/>
      <c r="G38" s="29"/>
      <c r="H38" s="25"/>
    </row>
    <row r="39" spans="1:9" x14ac:dyDescent="0.35">
      <c r="A39" s="29"/>
      <c r="B39" s="49" t="s">
        <v>16</v>
      </c>
      <c r="C39" s="53">
        <v>0</v>
      </c>
      <c r="D39" s="53">
        <v>0</v>
      </c>
      <c r="E39" s="53">
        <v>0</v>
      </c>
      <c r="F39" s="53">
        <v>0</v>
      </c>
      <c r="G39" s="30"/>
      <c r="H39" s="25"/>
      <c r="I39" s="31"/>
    </row>
    <row r="40" spans="1:9" x14ac:dyDescent="0.35">
      <c r="A40" s="29"/>
      <c r="B40" s="54" t="s">
        <v>17</v>
      </c>
      <c r="C40" s="53"/>
      <c r="D40" s="53"/>
      <c r="E40" s="53"/>
      <c r="F40" s="53"/>
      <c r="G40" s="30"/>
      <c r="H40" s="25"/>
      <c r="I40" s="31"/>
    </row>
    <row r="41" spans="1:9" x14ac:dyDescent="0.35">
      <c r="A41" s="29"/>
      <c r="B41" s="56" t="s">
        <v>19</v>
      </c>
      <c r="C41" s="55">
        <f>SUMIFS('P02-MM-CETA-SC less P02-MM-SC'!C:C,'P02-MM-CETA-SC less P02-MM-SC'!$J:$J,'CEIP Incre Costs_Alt. Portfolio'!$I41)</f>
        <v>-0.6818945025890244</v>
      </c>
      <c r="D41" s="55">
        <f>SUMIFS('P02-MM-CETA-SC less P02-MM-SC'!D:D,'P02-MM-CETA-SC less P02-MM-SC'!$J:$J,'CEIP Incre Costs_Alt. Portfolio'!$I41)</f>
        <v>16.698860627977393</v>
      </c>
      <c r="E41" s="55">
        <f>SUMIFS('P02-MM-CETA-SC less P02-MM-SC'!E:E,'P02-MM-CETA-SC less P02-MM-SC'!$J:$J,'CEIP Incre Costs_Alt. Portfolio'!$I41)</f>
        <v>7.4629505010096828</v>
      </c>
      <c r="F41" s="55">
        <f>SUMIFS('P02-MM-CETA-SC less P02-MM-SC'!F:F,'P02-MM-CETA-SC less P02-MM-SC'!$J:$J,'CEIP Incre Costs_Alt. Portfolio'!$I41)</f>
        <v>7.9508374722848405</v>
      </c>
      <c r="G41" s="30"/>
      <c r="H41" s="25"/>
      <c r="I41" s="31" t="s">
        <v>18</v>
      </c>
    </row>
    <row r="42" spans="1:9" x14ac:dyDescent="0.35">
      <c r="A42" s="29"/>
      <c r="B42" s="49" t="s">
        <v>21</v>
      </c>
      <c r="C42" s="55">
        <f>SUMIFS('P02-MM-CETA-SC less P02-MM-SC'!C:C,'P02-MM-CETA-SC less P02-MM-SC'!$J:$J,'CEIP Incre Costs_Alt. Portfolio'!$I42)</f>
        <v>0.78691684023305797</v>
      </c>
      <c r="D42" s="55">
        <f>SUMIFS('P02-MM-CETA-SC less P02-MM-SC'!D:D,'P02-MM-CETA-SC less P02-MM-SC'!$J:$J,'CEIP Incre Costs_Alt. Portfolio'!$I42)</f>
        <v>1.8095322406081848</v>
      </c>
      <c r="E42" s="55">
        <f>SUMIFS('P02-MM-CETA-SC less P02-MM-SC'!E:E,'P02-MM-CETA-SC less P02-MM-SC'!$J:$J,'CEIP Incre Costs_Alt. Portfolio'!$I42)</f>
        <v>2.5144974341034114</v>
      </c>
      <c r="F42" s="55">
        <f>SUMIFS('P02-MM-CETA-SC less P02-MM-SC'!F:F,'P02-MM-CETA-SC less P02-MM-SC'!$J:$J,'CEIP Incre Costs_Alt. Portfolio'!$I42)</f>
        <v>3.3535715910671513</v>
      </c>
      <c r="G42" s="30"/>
      <c r="H42" s="33"/>
      <c r="I42" s="31" t="s">
        <v>20</v>
      </c>
    </row>
    <row r="43" spans="1:9" x14ac:dyDescent="0.35">
      <c r="A43" s="29"/>
      <c r="B43" s="56"/>
      <c r="C43" s="55"/>
      <c r="D43" s="55"/>
      <c r="E43" s="55"/>
      <c r="F43" s="55"/>
      <c r="G43" s="30"/>
      <c r="H43" s="33"/>
      <c r="I43" s="31"/>
    </row>
    <row r="44" spans="1:9" x14ac:dyDescent="0.35">
      <c r="A44" s="29"/>
      <c r="B44" s="49" t="s">
        <v>22</v>
      </c>
      <c r="C44" s="55"/>
      <c r="D44" s="55"/>
      <c r="E44" s="55"/>
      <c r="F44" s="55"/>
      <c r="G44" s="30"/>
      <c r="H44" s="33"/>
      <c r="I44" s="31"/>
    </row>
    <row r="45" spans="1:9" x14ac:dyDescent="0.35">
      <c r="A45" s="29"/>
      <c r="B45" s="56" t="s">
        <v>23</v>
      </c>
      <c r="C45" s="55">
        <v>1.2360755000000001</v>
      </c>
      <c r="D45" s="55">
        <v>1.2627129270249997</v>
      </c>
      <c r="E45" s="55">
        <v>1.2899243906023887</v>
      </c>
      <c r="F45" s="55">
        <v>1.31772226121987</v>
      </c>
      <c r="G45" s="30"/>
      <c r="I45" s="31"/>
    </row>
    <row r="46" spans="1:9" x14ac:dyDescent="0.35">
      <c r="A46" s="29"/>
      <c r="B46" s="56" t="s">
        <v>24</v>
      </c>
      <c r="C46" s="55">
        <v>0.3984351465</v>
      </c>
      <c r="D46" s="55">
        <v>0.37310558082582496</v>
      </c>
      <c r="E46" s="55">
        <v>0.3811460060926215</v>
      </c>
      <c r="F46" s="55">
        <v>0.38935970252391749</v>
      </c>
      <c r="G46" s="30"/>
      <c r="I46" s="31"/>
    </row>
    <row r="47" spans="1:9" x14ac:dyDescent="0.35">
      <c r="A47" s="29"/>
      <c r="B47" s="56" t="s">
        <v>25</v>
      </c>
      <c r="C47" s="55">
        <v>1.321170615E-2</v>
      </c>
      <c r="D47" s="55">
        <v>1.34964184175325E-2</v>
      </c>
      <c r="E47" s="55">
        <v>1.3787266234430324E-2</v>
      </c>
      <c r="F47" s="55">
        <v>1.4084381821782297E-2</v>
      </c>
      <c r="G47" s="30"/>
      <c r="I47" s="31"/>
    </row>
    <row r="48" spans="1:9" x14ac:dyDescent="0.35">
      <c r="A48" s="29"/>
      <c r="B48" s="56" t="s">
        <v>26</v>
      </c>
      <c r="C48" s="55">
        <v>0.56176096911999995</v>
      </c>
      <c r="D48" s="55">
        <v>0.57386691800453593</v>
      </c>
      <c r="E48" s="55">
        <v>0.58623375008753364</v>
      </c>
      <c r="F48" s="55">
        <v>0.59886708740191996</v>
      </c>
      <c r="G48" s="30"/>
      <c r="I48" s="31"/>
    </row>
    <row r="49" spans="1:14" x14ac:dyDescent="0.35">
      <c r="A49" s="29"/>
      <c r="B49" s="56" t="s">
        <v>27</v>
      </c>
      <c r="C49" s="55">
        <v>0.16979386860000001</v>
      </c>
      <c r="D49" s="55">
        <v>0.17345292646832999</v>
      </c>
      <c r="E49" s="55">
        <v>0.17719083703372251</v>
      </c>
      <c r="F49" s="55">
        <v>0.18100929957179923</v>
      </c>
      <c r="G49" s="30"/>
      <c r="H49" s="33"/>
      <c r="I49" s="31"/>
    </row>
    <row r="50" spans="1:14" x14ac:dyDescent="0.35">
      <c r="A50" s="29"/>
      <c r="C50" s="53"/>
      <c r="D50" s="53"/>
      <c r="E50" s="53"/>
      <c r="F50" s="53"/>
      <c r="G50" s="30"/>
      <c r="H50" s="25"/>
      <c r="I50" s="31"/>
    </row>
    <row r="51" spans="1:14" ht="16" thickBot="1" x14ac:dyDescent="0.4">
      <c r="A51" s="29"/>
      <c r="B51" s="48" t="s">
        <v>29</v>
      </c>
      <c r="C51" s="57">
        <f>SUM(C40:C50)</f>
        <v>2.4842995280140334</v>
      </c>
      <c r="D51" s="57">
        <f>SUM(D40:D50)</f>
        <v>20.9050276393268</v>
      </c>
      <c r="E51" s="57">
        <f>SUM(E40:E50)</f>
        <v>12.42573018516379</v>
      </c>
      <c r="F51" s="57">
        <f>SUM(F40:F50)</f>
        <v>13.805451795891281</v>
      </c>
      <c r="G51" s="30"/>
      <c r="H51" s="25"/>
      <c r="I51" s="31"/>
    </row>
    <row r="52" spans="1:14" ht="16" thickBot="1" x14ac:dyDescent="0.4">
      <c r="A52" s="29"/>
      <c r="B52" s="48" t="s">
        <v>30</v>
      </c>
      <c r="C52" s="57">
        <f>AVERAGE(C51:F51)</f>
        <v>12.405127287098976</v>
      </c>
      <c r="D52" s="68"/>
      <c r="E52" s="68"/>
      <c r="F52" s="68"/>
      <c r="G52" s="30"/>
      <c r="H52" s="25"/>
      <c r="I52" s="35"/>
      <c r="M52" s="32"/>
    </row>
    <row r="53" spans="1:14" x14ac:dyDescent="0.35">
      <c r="A53" s="29"/>
      <c r="B53" s="48"/>
      <c r="C53" s="58"/>
      <c r="D53" s="58"/>
      <c r="E53" s="58"/>
      <c r="F53" s="58"/>
      <c r="G53" s="30"/>
      <c r="H53" s="25"/>
      <c r="I53" s="35"/>
      <c r="K53" s="23" t="s">
        <v>28</v>
      </c>
      <c r="M53" s="32"/>
    </row>
    <row r="54" spans="1:14" x14ac:dyDescent="0.35">
      <c r="A54" s="29"/>
      <c r="B54" s="48" t="s">
        <v>31</v>
      </c>
      <c r="C54" s="59">
        <v>16.666728082899866</v>
      </c>
      <c r="D54" s="60"/>
      <c r="E54" s="60"/>
      <c r="F54" s="60"/>
      <c r="G54" s="32"/>
      <c r="H54" s="25"/>
      <c r="I54" s="37"/>
      <c r="K54" s="36">
        <v>0</v>
      </c>
      <c r="L54" s="36">
        <v>0</v>
      </c>
      <c r="M54" s="36">
        <v>0</v>
      </c>
      <c r="N54" s="36">
        <v>0</v>
      </c>
    </row>
    <row r="55" spans="1:14" x14ac:dyDescent="0.35">
      <c r="A55" s="29"/>
      <c r="H55" s="25"/>
      <c r="I55" s="38"/>
    </row>
    <row r="56" spans="1:14" x14ac:dyDescent="0.35">
      <c r="A56" s="29"/>
      <c r="C56" s="61"/>
      <c r="D56" s="62"/>
      <c r="E56" s="62"/>
      <c r="F56" s="62"/>
      <c r="H56" s="25"/>
    </row>
    <row r="57" spans="1:14" x14ac:dyDescent="0.35">
      <c r="A57" s="29"/>
      <c r="C57" s="63"/>
      <c r="D57" s="64"/>
      <c r="E57" s="64"/>
      <c r="F57" s="64"/>
      <c r="H57" s="25"/>
      <c r="I57" s="32"/>
    </row>
    <row r="58" spans="1:14" x14ac:dyDescent="0.35">
      <c r="A58" s="29"/>
      <c r="C58" s="65"/>
      <c r="H58" s="25"/>
    </row>
    <row r="59" spans="1:14" x14ac:dyDescent="0.35">
      <c r="A59" s="29"/>
      <c r="H59" s="25"/>
      <c r="I59" s="32"/>
    </row>
    <row r="60" spans="1:14" x14ac:dyDescent="0.35">
      <c r="A60" s="29"/>
      <c r="C60" s="59"/>
      <c r="H60" s="25"/>
    </row>
    <row r="61" spans="1:14" x14ac:dyDescent="0.35">
      <c r="A61" s="29"/>
      <c r="B61" s="69"/>
      <c r="C61" s="70"/>
      <c r="D61" s="70"/>
      <c r="E61" s="70"/>
      <c r="F61" s="70"/>
      <c r="I61" s="32"/>
    </row>
    <row r="62" spans="1:14" x14ac:dyDescent="0.35">
      <c r="C62" s="70"/>
    </row>
    <row r="69" spans="3:6" x14ac:dyDescent="0.35">
      <c r="C69" s="60"/>
      <c r="D69" s="60"/>
      <c r="E69" s="60"/>
      <c r="F69" s="60"/>
    </row>
  </sheetData>
  <mergeCells count="3">
    <mergeCell ref="H9:I9"/>
    <mergeCell ref="C8:F8"/>
    <mergeCell ref="C36:F36"/>
  </mergeCell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36A8-24CE-4DCE-9C39-C3B6BBE6BA65}">
  <sheetPr codeName="Sheet3">
    <tabColor rgb="FF00B050"/>
  </sheetPr>
  <dimension ref="A1:J24"/>
  <sheetViews>
    <sheetView workbookViewId="0">
      <selection activeCell="B32" sqref="B32"/>
    </sheetView>
  </sheetViews>
  <sheetFormatPr defaultRowHeight="14.5" x14ac:dyDescent="0.35"/>
  <cols>
    <col min="2" max="2" width="39.453125" bestFit="1" customWidth="1"/>
    <col min="3" max="3" width="12.7265625" customWidth="1"/>
    <col min="4" max="4" width="13.453125" customWidth="1"/>
    <col min="5" max="5" width="15" customWidth="1"/>
    <col min="6" max="6" width="27.1796875" customWidth="1"/>
    <col min="7" max="7" width="20.453125" bestFit="1" customWidth="1"/>
    <col min="8" max="8" width="10.54296875" bestFit="1" customWidth="1"/>
  </cols>
  <sheetData>
    <row r="1" spans="1:10" x14ac:dyDescent="0.35">
      <c r="A1" t="s">
        <v>38</v>
      </c>
    </row>
    <row r="2" spans="1:10" x14ac:dyDescent="0.35">
      <c r="A2" t="s">
        <v>39</v>
      </c>
    </row>
    <row r="3" spans="1:10" x14ac:dyDescent="0.35">
      <c r="A3" t="s">
        <v>40</v>
      </c>
    </row>
    <row r="4" spans="1:10" ht="15" thickBot="1" x14ac:dyDescent="0.4"/>
    <row r="5" spans="1:10" x14ac:dyDescent="0.35">
      <c r="B5" s="7" t="s">
        <v>41</v>
      </c>
      <c r="C5" s="8"/>
      <c r="D5" s="8"/>
      <c r="E5" s="8"/>
      <c r="F5" s="8"/>
      <c r="G5" s="8"/>
      <c r="H5" s="9"/>
    </row>
    <row r="6" spans="1:10" x14ac:dyDescent="0.35">
      <c r="B6" s="10"/>
      <c r="C6" s="2"/>
      <c r="D6" s="2"/>
      <c r="E6" s="2"/>
      <c r="F6" s="2"/>
      <c r="G6" s="2"/>
      <c r="H6" s="11"/>
    </row>
    <row r="7" spans="1:10" x14ac:dyDescent="0.35">
      <c r="B7" s="10" t="s">
        <v>42</v>
      </c>
      <c r="C7" s="81" t="s">
        <v>12</v>
      </c>
      <c r="D7" s="81"/>
      <c r="E7" s="81"/>
      <c r="F7" s="81"/>
      <c r="G7" s="2"/>
      <c r="H7" s="11"/>
    </row>
    <row r="8" spans="1:10" x14ac:dyDescent="0.35">
      <c r="B8" s="12" t="s">
        <v>43</v>
      </c>
      <c r="C8" s="3">
        <v>2022</v>
      </c>
      <c r="D8" s="3">
        <v>2023</v>
      </c>
      <c r="E8" s="3">
        <v>2024</v>
      </c>
      <c r="F8" s="3">
        <v>2025</v>
      </c>
      <c r="G8" s="4" t="s">
        <v>44</v>
      </c>
      <c r="H8" s="13" t="s">
        <v>45</v>
      </c>
    </row>
    <row r="9" spans="1:10" x14ac:dyDescent="0.35">
      <c r="B9" s="14" t="s">
        <v>46</v>
      </c>
      <c r="C9" s="40">
        <v>0</v>
      </c>
      <c r="D9" s="40">
        <v>0</v>
      </c>
      <c r="E9" s="40">
        <v>0</v>
      </c>
      <c r="F9" s="40">
        <v>0</v>
      </c>
      <c r="G9" s="2" t="s">
        <v>47</v>
      </c>
      <c r="H9" s="11"/>
    </row>
    <row r="10" spans="1:10" x14ac:dyDescent="0.35">
      <c r="B10" s="10"/>
      <c r="C10" s="2"/>
      <c r="D10" s="2"/>
      <c r="E10" s="2"/>
      <c r="F10" s="2"/>
      <c r="G10" s="2"/>
      <c r="H10" s="11"/>
    </row>
    <row r="11" spans="1:10" x14ac:dyDescent="0.35">
      <c r="B11" s="10"/>
      <c r="C11" s="2"/>
      <c r="D11" s="2"/>
      <c r="E11" s="2"/>
      <c r="F11" s="2"/>
      <c r="G11" s="2"/>
      <c r="H11" s="11"/>
    </row>
    <row r="12" spans="1:10" x14ac:dyDescent="0.35">
      <c r="B12" s="14" t="s">
        <v>48</v>
      </c>
      <c r="C12" s="2"/>
      <c r="D12" s="2"/>
      <c r="E12" s="2"/>
      <c r="F12" s="2"/>
      <c r="G12" s="2"/>
      <c r="H12" s="11"/>
    </row>
    <row r="13" spans="1:10" x14ac:dyDescent="0.35">
      <c r="B13" s="10" t="s">
        <v>49</v>
      </c>
      <c r="C13" s="5">
        <v>-0.22590625646869888</v>
      </c>
      <c r="D13" s="5">
        <v>2.1833051940856052E-3</v>
      </c>
      <c r="E13" s="5">
        <v>3.1601255561733295</v>
      </c>
      <c r="F13" s="5">
        <v>1.2687520191192636</v>
      </c>
      <c r="G13" s="2" t="s">
        <v>47</v>
      </c>
      <c r="H13" s="11"/>
      <c r="J13" t="s">
        <v>18</v>
      </c>
    </row>
    <row r="14" spans="1:10" x14ac:dyDescent="0.35">
      <c r="B14" s="10"/>
      <c r="C14" s="2"/>
      <c r="D14" s="2"/>
      <c r="E14" s="2"/>
      <c r="F14" s="2"/>
      <c r="G14" s="2"/>
      <c r="H14" s="11"/>
    </row>
    <row r="15" spans="1:10" x14ac:dyDescent="0.35">
      <c r="B15" s="15"/>
      <c r="H15" s="16"/>
    </row>
    <row r="16" spans="1:10" x14ac:dyDescent="0.35">
      <c r="B16" s="17" t="s">
        <v>50</v>
      </c>
      <c r="H16" s="16"/>
    </row>
    <row r="17" spans="2:10" x14ac:dyDescent="0.35">
      <c r="B17" s="15" t="s">
        <v>51</v>
      </c>
      <c r="C17" s="6">
        <v>0.78691684023305797</v>
      </c>
      <c r="D17" s="6">
        <v>1.8095322406081848</v>
      </c>
      <c r="E17" s="6">
        <v>2.5144974341034114</v>
      </c>
      <c r="F17" s="6">
        <v>3.3535715910671513</v>
      </c>
      <c r="G17" s="2" t="s">
        <v>47</v>
      </c>
      <c r="H17" s="16"/>
      <c r="J17" t="s">
        <v>20</v>
      </c>
    </row>
    <row r="18" spans="2:10" x14ac:dyDescent="0.35">
      <c r="B18" s="15"/>
      <c r="H18" s="16"/>
    </row>
    <row r="19" spans="2:10" x14ac:dyDescent="0.35">
      <c r="B19" s="15"/>
      <c r="H19" s="16"/>
    </row>
    <row r="20" spans="2:10" x14ac:dyDescent="0.35">
      <c r="B20" s="18" t="s">
        <v>52</v>
      </c>
      <c r="C20" s="1">
        <f>C9+C13+C17</f>
        <v>0.56101058376435908</v>
      </c>
      <c r="D20" s="1">
        <f t="shared" ref="D20:F20" si="0">D9+D13+D17</f>
        <v>1.8117155458022705</v>
      </c>
      <c r="E20" s="1">
        <f t="shared" si="0"/>
        <v>5.6746229902767409</v>
      </c>
      <c r="F20" s="1">
        <f t="shared" si="0"/>
        <v>4.6223236101864149</v>
      </c>
      <c r="H20" s="16"/>
      <c r="J20" s="22">
        <f>AVERAGE(C20:F20)</f>
        <v>3.1674181825074466</v>
      </c>
    </row>
    <row r="21" spans="2:10" x14ac:dyDescent="0.35">
      <c r="B21" s="15"/>
      <c r="H21" s="16"/>
    </row>
    <row r="22" spans="2:10" x14ac:dyDescent="0.35">
      <c r="B22" s="15"/>
      <c r="H22" s="16"/>
    </row>
    <row r="23" spans="2:10" x14ac:dyDescent="0.35">
      <c r="B23" s="15"/>
      <c r="H23" s="16"/>
    </row>
    <row r="24" spans="2:10" ht="15" thickBot="1" x14ac:dyDescent="0.4">
      <c r="B24" s="19"/>
      <c r="C24" s="20"/>
      <c r="D24" s="20"/>
      <c r="E24" s="20"/>
      <c r="F24" s="20"/>
      <c r="G24" s="20"/>
      <c r="H24" s="21"/>
    </row>
  </sheetData>
  <mergeCells count="1">
    <mergeCell ref="C7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27EA-2997-469F-A8B4-308B5EAF92E4}">
  <sheetPr codeName="Sheet4">
    <tabColor rgb="FF00B050"/>
  </sheetPr>
  <dimension ref="A1:J24"/>
  <sheetViews>
    <sheetView workbookViewId="0">
      <selection activeCell="E34" sqref="E34"/>
    </sheetView>
  </sheetViews>
  <sheetFormatPr defaultRowHeight="14.5" x14ac:dyDescent="0.35"/>
  <cols>
    <col min="2" max="2" width="45.26953125" customWidth="1"/>
    <col min="3" max="3" width="15.7265625" customWidth="1"/>
    <col min="4" max="4" width="16.7265625" customWidth="1"/>
    <col min="5" max="5" width="18.26953125" customWidth="1"/>
    <col min="6" max="6" width="20.54296875" customWidth="1"/>
    <col min="7" max="7" width="20.453125" bestFit="1" customWidth="1"/>
    <col min="8" max="8" width="10.54296875" bestFit="1" customWidth="1"/>
  </cols>
  <sheetData>
    <row r="1" spans="1:10" x14ac:dyDescent="0.35">
      <c r="A1" t="s">
        <v>38</v>
      </c>
    </row>
    <row r="2" spans="1:10" x14ac:dyDescent="0.35">
      <c r="A2" t="s">
        <v>53</v>
      </c>
    </row>
    <row r="3" spans="1:10" x14ac:dyDescent="0.35">
      <c r="A3" t="s">
        <v>54</v>
      </c>
    </row>
    <row r="4" spans="1:10" ht="15" thickBot="1" x14ac:dyDescent="0.4"/>
    <row r="5" spans="1:10" x14ac:dyDescent="0.35">
      <c r="B5" s="7" t="s">
        <v>41</v>
      </c>
      <c r="C5" s="8"/>
      <c r="D5" s="8"/>
      <c r="E5" s="8"/>
      <c r="F5" s="8"/>
      <c r="G5" s="8"/>
      <c r="H5" s="9"/>
    </row>
    <row r="6" spans="1:10" x14ac:dyDescent="0.35">
      <c r="B6" s="10"/>
      <c r="C6" s="2"/>
      <c r="D6" s="2"/>
      <c r="E6" s="2"/>
      <c r="F6" s="2"/>
      <c r="G6" s="2"/>
      <c r="H6" s="11"/>
    </row>
    <row r="7" spans="1:10" x14ac:dyDescent="0.35">
      <c r="B7" s="10" t="s">
        <v>42</v>
      </c>
      <c r="C7" s="81" t="s">
        <v>12</v>
      </c>
      <c r="D7" s="81"/>
      <c r="E7" s="81"/>
      <c r="F7" s="81"/>
      <c r="G7" s="2"/>
      <c r="H7" s="11"/>
    </row>
    <row r="8" spans="1:10" x14ac:dyDescent="0.35">
      <c r="B8" s="12" t="s">
        <v>43</v>
      </c>
      <c r="C8" s="3">
        <v>2022</v>
      </c>
      <c r="D8" s="3">
        <v>2023</v>
      </c>
      <c r="E8" s="3">
        <v>2024</v>
      </c>
      <c r="F8" s="3">
        <v>2025</v>
      </c>
      <c r="G8" s="4" t="s">
        <v>44</v>
      </c>
      <c r="H8" s="13" t="s">
        <v>45</v>
      </c>
    </row>
    <row r="9" spans="1:10" x14ac:dyDescent="0.35">
      <c r="B9" s="14" t="s">
        <v>46</v>
      </c>
      <c r="C9" s="5">
        <v>0</v>
      </c>
      <c r="D9" s="5">
        <v>0</v>
      </c>
      <c r="E9" s="5">
        <v>0</v>
      </c>
      <c r="F9" s="5">
        <v>0</v>
      </c>
      <c r="G9" s="2" t="s">
        <v>47</v>
      </c>
      <c r="H9" s="11"/>
    </row>
    <row r="10" spans="1:10" x14ac:dyDescent="0.35">
      <c r="B10" s="10"/>
      <c r="C10" s="2"/>
      <c r="D10" s="2"/>
      <c r="E10" s="2"/>
      <c r="F10" s="2"/>
      <c r="G10" s="2"/>
      <c r="H10" s="11"/>
    </row>
    <row r="11" spans="1:10" x14ac:dyDescent="0.35">
      <c r="B11" s="10"/>
      <c r="C11" s="2"/>
      <c r="D11" s="2"/>
      <c r="E11" s="2"/>
      <c r="F11" s="2"/>
      <c r="G11" s="2"/>
      <c r="H11" s="11"/>
    </row>
    <row r="12" spans="1:10" x14ac:dyDescent="0.35">
      <c r="B12" s="14" t="s">
        <v>48</v>
      </c>
      <c r="C12" s="2"/>
      <c r="D12" s="2"/>
      <c r="E12" s="2"/>
      <c r="F12" s="2"/>
      <c r="G12" s="2"/>
      <c r="H12" s="11"/>
    </row>
    <row r="13" spans="1:10" x14ac:dyDescent="0.35">
      <c r="B13" s="10" t="s">
        <v>49</v>
      </c>
      <c r="C13" s="5">
        <v>-0.6818945025890244</v>
      </c>
      <c r="D13" s="5">
        <v>16.698860627977393</v>
      </c>
      <c r="E13" s="5">
        <v>7.4629505010096828</v>
      </c>
      <c r="F13" s="5">
        <v>7.9508374722848405</v>
      </c>
      <c r="G13" s="2" t="s">
        <v>47</v>
      </c>
      <c r="H13" s="11"/>
      <c r="J13" t="s">
        <v>18</v>
      </c>
    </row>
    <row r="14" spans="1:10" x14ac:dyDescent="0.35">
      <c r="B14" s="10"/>
      <c r="C14" s="2"/>
      <c r="D14" s="2"/>
      <c r="E14" s="2"/>
      <c r="F14" s="2"/>
      <c r="G14" s="2"/>
      <c r="H14" s="11"/>
    </row>
    <row r="15" spans="1:10" x14ac:dyDescent="0.35">
      <c r="B15" s="15"/>
      <c r="H15" s="16"/>
    </row>
    <row r="16" spans="1:10" x14ac:dyDescent="0.35">
      <c r="B16" s="17" t="s">
        <v>50</v>
      </c>
      <c r="H16" s="16"/>
    </row>
    <row r="17" spans="2:10" x14ac:dyDescent="0.35">
      <c r="B17" s="15" t="s">
        <v>51</v>
      </c>
      <c r="C17" s="6">
        <v>0.78691684023305797</v>
      </c>
      <c r="D17" s="6">
        <v>1.8095322406081848</v>
      </c>
      <c r="E17" s="6">
        <v>2.5144974341034114</v>
      </c>
      <c r="F17" s="6">
        <v>3.3535715910671513</v>
      </c>
      <c r="G17" s="2" t="s">
        <v>47</v>
      </c>
      <c r="H17" s="16"/>
      <c r="J17" t="s">
        <v>20</v>
      </c>
    </row>
    <row r="18" spans="2:10" x14ac:dyDescent="0.35">
      <c r="B18" s="15"/>
      <c r="H18" s="16"/>
    </row>
    <row r="19" spans="2:10" x14ac:dyDescent="0.35">
      <c r="B19" s="15"/>
      <c r="H19" s="16"/>
    </row>
    <row r="20" spans="2:10" x14ac:dyDescent="0.35">
      <c r="B20" s="18" t="s">
        <v>52</v>
      </c>
      <c r="C20" s="1">
        <f>C9+C13+C17</f>
        <v>0.10502233764403357</v>
      </c>
      <c r="D20" s="1">
        <f>D9+D13+D17</f>
        <v>18.508392868585577</v>
      </c>
      <c r="E20" s="1">
        <f>E9+E13+E17</f>
        <v>9.9774479351130942</v>
      </c>
      <c r="F20" s="1">
        <f>F9+F13+F17</f>
        <v>11.304409063351992</v>
      </c>
      <c r="H20" s="16"/>
      <c r="J20" s="22">
        <f>AVERAGE(C20:F20)</f>
        <v>9.9738180511736747</v>
      </c>
    </row>
    <row r="21" spans="2:10" x14ac:dyDescent="0.35">
      <c r="B21" s="15"/>
      <c r="H21" s="16"/>
    </row>
    <row r="22" spans="2:10" x14ac:dyDescent="0.35">
      <c r="B22" s="15"/>
      <c r="H22" s="16"/>
    </row>
    <row r="23" spans="2:10" x14ac:dyDescent="0.35">
      <c r="B23" s="15"/>
      <c r="H23" s="16"/>
    </row>
    <row r="24" spans="2:10" ht="15" thickBot="1" x14ac:dyDescent="0.4">
      <c r="B24" s="19"/>
      <c r="C24" s="20"/>
      <c r="D24" s="20"/>
      <c r="E24" s="20"/>
      <c r="F24" s="20"/>
      <c r="G24" s="20"/>
      <c r="H24" s="21"/>
    </row>
  </sheetData>
  <mergeCells count="1">
    <mergeCell ref="C7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E89444E50474687203237F0B6B4DE" ma:contentTypeVersion="6" ma:contentTypeDescription="Create a new document." ma:contentTypeScope="" ma:versionID="34141f7ec916aa7bea1b67e7e9400c86">
  <xsd:schema xmlns:xsd="http://www.w3.org/2001/XMLSchema" xmlns:xs="http://www.w3.org/2001/XMLSchema" xmlns:p="http://schemas.microsoft.com/office/2006/metadata/properties" xmlns:ns2="607dc15b-cc4e-4ae1-8d5f-44b8621330ae" xmlns:ns3="cec260c6-6af1-4e97-a36a-2eb380e96cc7" targetNamespace="http://schemas.microsoft.com/office/2006/metadata/properties" ma:root="true" ma:fieldsID="0b71813e6472fc76d156d5e4d8e1ea37" ns2:_="" ns3:_="">
    <xsd:import namespace="607dc15b-cc4e-4ae1-8d5f-44b8621330ae"/>
    <xsd:import namespace="cec260c6-6af1-4e97-a36a-2eb380e96c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dc15b-cc4e-4ae1-8d5f-44b862133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260c6-6af1-4e97-a36a-2eb380e96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652BD-4CDC-4C16-AFF1-0CCFC338D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80622-BF2C-486A-B827-81F427C314A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ec260c6-6af1-4e97-a36a-2eb380e96cc7"/>
    <ds:schemaRef ds:uri="607dc15b-cc4e-4ae1-8d5f-44b8621330a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97C590-9A46-409B-AECF-979A1FBFA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7dc15b-cc4e-4ae1-8d5f-44b8621330ae"/>
    <ds:schemaRef ds:uri="cec260c6-6af1-4e97-a36a-2eb380e96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 Req Compare</vt:lpstr>
      <vt:lpstr>CEIP Incre Costs_Alt. Portfolio</vt:lpstr>
      <vt:lpstr>P02-MM-CETA less P02-MM</vt:lpstr>
      <vt:lpstr>P02-MM-CETA-SC less P02-MM-SC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Ghosh, Rohini (PacifiCorp)</dc:creator>
  <cp:keywords/>
  <dc:description/>
  <cp:lastModifiedBy>Ghosh, Rohini (PacifiCorp)</cp:lastModifiedBy>
  <cp:revision/>
  <dcterms:created xsi:type="dcterms:W3CDTF">2021-10-08T17:06:54Z</dcterms:created>
  <dcterms:modified xsi:type="dcterms:W3CDTF">2021-12-30T00:49:14Z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0x01010016AE89444E50474687203237F0B6B4DE</vt:lpwstr>
  </property>
</Properties>
</file>